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80" yWindow="60" windowWidth="21520" windowHeight="20880" tabRatio="500"/>
  </bookViews>
  <sheets>
    <sheet name="Redundanz" sheetId="4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W53" i="4"/>
  <c r="L55" i="4"/>
  <c r="N55" i="4"/>
  <c r="AH55" i="4"/>
  <c r="N65" i="4"/>
  <c r="L56" i="4"/>
  <c r="N56" i="4"/>
  <c r="AH56" i="4"/>
  <c r="N64" i="4"/>
  <c r="L57" i="4"/>
  <c r="N57" i="4"/>
  <c r="AH57" i="4"/>
  <c r="N63" i="4"/>
  <c r="L58" i="4"/>
  <c r="N58" i="4"/>
  <c r="AH58" i="4"/>
  <c r="N62" i="4"/>
  <c r="L59" i="4"/>
  <c r="N59" i="4"/>
  <c r="AH59" i="4"/>
  <c r="N61" i="4"/>
  <c r="O55" i="4"/>
  <c r="O65" i="4"/>
  <c r="O56" i="4"/>
  <c r="O64" i="4"/>
  <c r="O57" i="4"/>
  <c r="O63" i="4"/>
  <c r="O58" i="4"/>
  <c r="O62" i="4"/>
  <c r="O59" i="4"/>
  <c r="O61" i="4"/>
  <c r="P55" i="4"/>
  <c r="P65" i="4"/>
  <c r="P56" i="4"/>
  <c r="P64" i="4"/>
  <c r="P57" i="4"/>
  <c r="P63" i="4"/>
  <c r="P58" i="4"/>
  <c r="P62" i="4"/>
  <c r="P59" i="4"/>
  <c r="P61" i="4"/>
  <c r="Q55" i="4"/>
  <c r="Q65" i="4"/>
  <c r="Q56" i="4"/>
  <c r="Q64" i="4"/>
  <c r="Q57" i="4"/>
  <c r="Q63" i="4"/>
  <c r="Q58" i="4"/>
  <c r="Q62" i="4"/>
  <c r="Q59" i="4"/>
  <c r="Q61" i="4"/>
  <c r="R55" i="4"/>
  <c r="R65" i="4"/>
  <c r="R56" i="4"/>
  <c r="R64" i="4"/>
  <c r="R57" i="4"/>
  <c r="R63" i="4"/>
  <c r="R58" i="4"/>
  <c r="R62" i="4"/>
  <c r="R59" i="4"/>
  <c r="R61" i="4"/>
  <c r="S55" i="4"/>
  <c r="S65" i="4"/>
  <c r="S56" i="4"/>
  <c r="S64" i="4"/>
  <c r="S57" i="4"/>
  <c r="S63" i="4"/>
  <c r="S58" i="4"/>
  <c r="S62" i="4"/>
  <c r="S59" i="4"/>
  <c r="S61" i="4"/>
  <c r="T55" i="4"/>
  <c r="T65" i="4"/>
  <c r="T56" i="4"/>
  <c r="T64" i="4"/>
  <c r="T57" i="4"/>
  <c r="T63" i="4"/>
  <c r="T58" i="4"/>
  <c r="T62" i="4"/>
  <c r="T59" i="4"/>
  <c r="T61" i="4"/>
  <c r="U55" i="4"/>
  <c r="U65" i="4"/>
  <c r="U56" i="4"/>
  <c r="U64" i="4"/>
  <c r="U57" i="4"/>
  <c r="U63" i="4"/>
  <c r="U58" i="4"/>
  <c r="U62" i="4"/>
  <c r="U59" i="4"/>
  <c r="U61" i="4"/>
  <c r="V55" i="4"/>
  <c r="V65" i="4"/>
  <c r="V56" i="4"/>
  <c r="V64" i="4"/>
  <c r="V57" i="4"/>
  <c r="V63" i="4"/>
  <c r="V58" i="4"/>
  <c r="V62" i="4"/>
  <c r="V59" i="4"/>
  <c r="V61" i="4"/>
  <c r="W55" i="4"/>
  <c r="W65" i="4"/>
  <c r="W56" i="4"/>
  <c r="W64" i="4"/>
  <c r="W57" i="4"/>
  <c r="W63" i="4"/>
  <c r="W58" i="4"/>
  <c r="W62" i="4"/>
  <c r="W59" i="4"/>
  <c r="W61" i="4"/>
  <c r="X55" i="4"/>
  <c r="X65" i="4"/>
  <c r="X56" i="4"/>
  <c r="X64" i="4"/>
  <c r="X57" i="4"/>
  <c r="X63" i="4"/>
  <c r="X58" i="4"/>
  <c r="X62" i="4"/>
  <c r="X59" i="4"/>
  <c r="X61" i="4"/>
  <c r="Y55" i="4"/>
  <c r="Y65" i="4"/>
  <c r="Y56" i="4"/>
  <c r="Y64" i="4"/>
  <c r="Y57" i="4"/>
  <c r="Y63" i="4"/>
  <c r="Y58" i="4"/>
  <c r="Y62" i="4"/>
  <c r="Y59" i="4"/>
  <c r="Y61" i="4"/>
  <c r="Z55" i="4"/>
  <c r="Z65" i="4"/>
  <c r="Z56" i="4"/>
  <c r="Z64" i="4"/>
  <c r="Z57" i="4"/>
  <c r="Z63" i="4"/>
  <c r="Z58" i="4"/>
  <c r="Z62" i="4"/>
  <c r="Z59" i="4"/>
  <c r="Z61" i="4"/>
  <c r="AA55" i="4"/>
  <c r="AA65" i="4"/>
  <c r="AA56" i="4"/>
  <c r="AA64" i="4"/>
  <c r="AA57" i="4"/>
  <c r="AA63" i="4"/>
  <c r="AA58" i="4"/>
  <c r="AA62" i="4"/>
  <c r="AA59" i="4"/>
  <c r="AA61" i="4"/>
  <c r="AB55" i="4"/>
  <c r="AB65" i="4"/>
  <c r="AB56" i="4"/>
  <c r="AB64" i="4"/>
  <c r="AB57" i="4"/>
  <c r="AB63" i="4"/>
  <c r="AB58" i="4"/>
  <c r="AB62" i="4"/>
  <c r="AB59" i="4"/>
  <c r="AB61" i="4"/>
  <c r="AC55" i="4"/>
  <c r="AC65" i="4"/>
  <c r="AC56" i="4"/>
  <c r="AC64" i="4"/>
  <c r="AC57" i="4"/>
  <c r="AC63" i="4"/>
  <c r="AC58" i="4"/>
  <c r="AC62" i="4"/>
  <c r="AC59" i="4"/>
  <c r="AC61" i="4"/>
  <c r="AD55" i="4"/>
  <c r="AD65" i="4"/>
  <c r="AD56" i="4"/>
  <c r="AD64" i="4"/>
  <c r="AD57" i="4"/>
  <c r="AD63" i="4"/>
  <c r="AD58" i="4"/>
  <c r="AD62" i="4"/>
  <c r="AD59" i="4"/>
  <c r="AD61" i="4"/>
  <c r="AE55" i="4"/>
  <c r="AE65" i="4"/>
  <c r="AE56" i="4"/>
  <c r="AE64" i="4"/>
  <c r="AE57" i="4"/>
  <c r="AE63" i="4"/>
  <c r="AE58" i="4"/>
  <c r="AE62" i="4"/>
  <c r="AE59" i="4"/>
  <c r="AE61" i="4"/>
  <c r="AF55" i="4"/>
  <c r="AF65" i="4"/>
  <c r="AF56" i="4"/>
  <c r="AF64" i="4"/>
  <c r="AF57" i="4"/>
  <c r="AF63" i="4"/>
  <c r="AF58" i="4"/>
  <c r="AF62" i="4"/>
  <c r="AF59" i="4"/>
  <c r="AF61" i="4"/>
  <c r="AG55" i="4"/>
  <c r="AG65" i="4"/>
  <c r="AG56" i="4"/>
  <c r="AG64" i="4"/>
  <c r="AG57" i="4"/>
  <c r="AG63" i="4"/>
  <c r="AG58" i="4"/>
  <c r="AG62" i="4"/>
  <c r="AG59" i="4"/>
  <c r="AG61" i="4"/>
  <c r="M55" i="4"/>
  <c r="M65" i="4"/>
  <c r="M56" i="4"/>
  <c r="M64" i="4"/>
  <c r="M57" i="4"/>
  <c r="M63" i="4"/>
  <c r="M58" i="4"/>
  <c r="M62" i="4"/>
  <c r="M59" i="4"/>
  <c r="M61" i="4"/>
  <c r="L65" i="4"/>
  <c r="L64" i="4"/>
  <c r="L63" i="4"/>
  <c r="L62" i="4"/>
  <c r="L61" i="4"/>
  <c r="H51" i="4"/>
  <c r="B49" i="4"/>
  <c r="H49" i="4"/>
  <c r="B50" i="4"/>
  <c r="H50" i="4"/>
  <c r="H38" i="4"/>
  <c r="H39" i="4"/>
  <c r="H54" i="4"/>
  <c r="H55" i="4"/>
  <c r="H37" i="4"/>
  <c r="H56" i="4"/>
  <c r="B48" i="4"/>
  <c r="H48" i="4"/>
  <c r="H36" i="4"/>
  <c r="H57" i="4"/>
  <c r="B47" i="4"/>
  <c r="H47" i="4"/>
  <c r="H35" i="4"/>
  <c r="H58" i="4"/>
  <c r="G50" i="4"/>
  <c r="G38" i="4"/>
  <c r="G55" i="4"/>
  <c r="G49" i="4"/>
  <c r="G37" i="4"/>
  <c r="G56" i="4"/>
  <c r="G48" i="4"/>
  <c r="G36" i="4"/>
  <c r="G57" i="4"/>
  <c r="G47" i="4"/>
  <c r="G35" i="4"/>
  <c r="G58" i="4"/>
  <c r="B46" i="4"/>
  <c r="G46" i="4"/>
  <c r="G34" i="4"/>
  <c r="G59" i="4"/>
  <c r="E48" i="4"/>
  <c r="E36" i="4"/>
  <c r="E57" i="4"/>
  <c r="E47" i="4"/>
  <c r="E35" i="4"/>
  <c r="E58" i="4"/>
  <c r="E46" i="4"/>
  <c r="E34" i="4"/>
  <c r="E59" i="4"/>
  <c r="B45" i="4"/>
  <c r="E45" i="4"/>
  <c r="E33" i="4"/>
  <c r="E60" i="4"/>
  <c r="B44" i="4"/>
  <c r="E44" i="4"/>
  <c r="E32" i="4"/>
  <c r="E61" i="4"/>
  <c r="F49" i="4"/>
  <c r="F37" i="4"/>
  <c r="F56" i="4"/>
  <c r="F48" i="4"/>
  <c r="F36" i="4"/>
  <c r="F57" i="4"/>
  <c r="F47" i="4"/>
  <c r="F35" i="4"/>
  <c r="F58" i="4"/>
  <c r="F46" i="4"/>
  <c r="F34" i="4"/>
  <c r="F59" i="4"/>
  <c r="F45" i="4"/>
  <c r="F33" i="4"/>
  <c r="F60" i="4"/>
  <c r="D47" i="4"/>
  <c r="D35" i="4"/>
  <c r="D58" i="4"/>
  <c r="D46" i="4"/>
  <c r="D34" i="4"/>
  <c r="D59" i="4"/>
  <c r="D45" i="4"/>
  <c r="D33" i="4"/>
  <c r="D60" i="4"/>
  <c r="D44" i="4"/>
  <c r="D32" i="4"/>
  <c r="D61" i="4"/>
  <c r="B43" i="4"/>
  <c r="D43" i="4"/>
  <c r="D31" i="4"/>
  <c r="D62" i="4"/>
  <c r="C46" i="4"/>
  <c r="C34" i="4"/>
  <c r="C59" i="4"/>
  <c r="H46" i="4"/>
  <c r="G45" i="4"/>
  <c r="H45" i="4"/>
  <c r="F44" i="4"/>
  <c r="G44" i="4"/>
  <c r="H44" i="4"/>
  <c r="E43" i="4"/>
  <c r="F43" i="4"/>
  <c r="G43" i="4"/>
  <c r="H43" i="4"/>
  <c r="B42" i="4"/>
  <c r="D42" i="4"/>
  <c r="E42" i="4"/>
  <c r="F42" i="4"/>
  <c r="G42" i="4"/>
  <c r="H42" i="4"/>
  <c r="B41" i="4"/>
  <c r="D41" i="4"/>
  <c r="E41" i="4"/>
  <c r="F41" i="4"/>
  <c r="G41" i="4"/>
  <c r="H41" i="4"/>
  <c r="C41" i="4"/>
  <c r="H34" i="4"/>
  <c r="G33" i="4"/>
  <c r="H33" i="4"/>
  <c r="F32" i="4"/>
  <c r="G32" i="4"/>
  <c r="H32" i="4"/>
  <c r="E31" i="4"/>
  <c r="F31" i="4"/>
  <c r="G31" i="4"/>
  <c r="H31" i="4"/>
  <c r="D30" i="4"/>
  <c r="E30" i="4"/>
  <c r="F30" i="4"/>
  <c r="G30" i="4"/>
  <c r="H30" i="4"/>
  <c r="D29" i="4"/>
  <c r="E29" i="4"/>
  <c r="F29" i="4"/>
  <c r="G29" i="4"/>
  <c r="H29" i="4"/>
  <c r="C29" i="4"/>
  <c r="C45" i="4"/>
  <c r="C33" i="4"/>
  <c r="C60" i="4"/>
  <c r="C44" i="4"/>
  <c r="C32" i="4"/>
  <c r="C61" i="4"/>
  <c r="C43" i="4"/>
  <c r="C31" i="4"/>
  <c r="C62" i="4"/>
  <c r="C42" i="4"/>
  <c r="C30" i="4"/>
  <c r="C63" i="4"/>
  <c r="E1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M4" i="4"/>
  <c r="AC3" i="4"/>
  <c r="AD3" i="4"/>
  <c r="AE3" i="4"/>
  <c r="AF3" i="4"/>
  <c r="AG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E9" i="4"/>
</calcChain>
</file>

<file path=xl/sharedStrings.xml><?xml version="1.0" encoding="utf-8"?>
<sst xmlns="http://schemas.openxmlformats.org/spreadsheetml/2006/main" count="26" uniqueCount="20">
  <si>
    <t>N=</t>
  </si>
  <si>
    <t>Ri=</t>
  </si>
  <si>
    <t>number of subsystems</t>
  </si>
  <si>
    <t>reliability (availability) of single subsystem (for the duration of the mission)</t>
  </si>
  <si>
    <t>k=</t>
  </si>
  <si>
    <t>n=</t>
  </si>
  <si>
    <t>System of n equal subsystems</t>
  </si>
  <si>
    <t>redundant subsystems</t>
  </si>
  <si>
    <t>series reliability:</t>
  </si>
  <si>
    <t>R=</t>
  </si>
  <si>
    <t>Index i=</t>
  </si>
  <si>
    <t>component reliability</t>
  </si>
  <si>
    <t>system</t>
  </si>
  <si>
    <t>reliability</t>
  </si>
  <si>
    <t>system reliability</t>
  </si>
  <si>
    <t>k out of n redundancy:</t>
  </si>
  <si>
    <t>index n</t>
  </si>
  <si>
    <t>index r</t>
  </si>
  <si>
    <t>Index k=</t>
  </si>
  <si>
    <t>Rs(k,n,R)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</si>
</sst>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"/>
    <numFmt numFmtId="166" formatCode="0.000000%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0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right"/>
    </xf>
    <xf numFmtId="1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166" fontId="1" fillId="5" borderId="2" xfId="0" applyNumberFormat="1" applyFont="1" applyFill="1" applyBorder="1" applyAlignment="1">
      <alignment horizontal="center"/>
    </xf>
    <xf numFmtId="166" fontId="1" fillId="5" borderId="0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13" xfId="0" applyFont="1" applyBorder="1"/>
    <xf numFmtId="0" fontId="1" fillId="0" borderId="14" xfId="0" applyFont="1" applyBorder="1"/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6" xfId="0" applyBorder="1"/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165" fontId="1" fillId="0" borderId="0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center"/>
    </xf>
    <xf numFmtId="165" fontId="1" fillId="3" borderId="7" xfId="0" applyNumberFormat="1" applyFont="1" applyFill="1" applyBorder="1" applyAlignment="1">
      <alignment horizontal="center"/>
    </xf>
    <xf numFmtId="165" fontId="1" fillId="6" borderId="0" xfId="0" applyNumberFormat="1" applyFont="1" applyFill="1" applyBorder="1" applyAlignment="1">
      <alignment horizontal="center"/>
    </xf>
    <xf numFmtId="165" fontId="1" fillId="6" borderId="2" xfId="0" applyNumberFormat="1" applyFont="1" applyFill="1" applyBorder="1" applyAlignment="1">
      <alignment horizontal="center"/>
    </xf>
    <xf numFmtId="165" fontId="1" fillId="6" borderId="7" xfId="0" applyNumberFormat="1" applyFont="1" applyFill="1" applyBorder="1" applyAlignment="1">
      <alignment horizontal="center"/>
    </xf>
    <xf numFmtId="165" fontId="1" fillId="7" borderId="0" xfId="0" applyNumberFormat="1" applyFont="1" applyFill="1" applyBorder="1" applyAlignment="1">
      <alignment horizontal="center"/>
    </xf>
    <xf numFmtId="165" fontId="1" fillId="7" borderId="2" xfId="0" applyNumberFormat="1" applyFont="1" applyFill="1" applyBorder="1" applyAlignment="1">
      <alignment horizontal="center"/>
    </xf>
    <xf numFmtId="165" fontId="1" fillId="7" borderId="7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1" fillId="5" borderId="2" xfId="0" applyNumberFormat="1" applyFont="1" applyFill="1" applyBorder="1" applyAlignment="1">
      <alignment horizontal="center"/>
    </xf>
    <xf numFmtId="166" fontId="1" fillId="5" borderId="2" xfId="0" applyNumberFormat="1" applyFont="1" applyFill="1" applyBorder="1" applyAlignment="1">
      <alignment horizontal="right"/>
    </xf>
    <xf numFmtId="166" fontId="1" fillId="3" borderId="0" xfId="0" applyNumberFormat="1" applyFont="1" applyFill="1" applyBorder="1" applyAlignment="1">
      <alignment horizontal="center"/>
    </xf>
    <xf numFmtId="164" fontId="0" fillId="4" borderId="11" xfId="0" applyNumberFormat="1" applyFill="1" applyBorder="1"/>
    <xf numFmtId="165" fontId="1" fillId="2" borderId="0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4" borderId="11" xfId="0" applyFont="1" applyFill="1" applyBorder="1" applyAlignment="1">
      <alignment horizontal="center"/>
    </xf>
  </cellXfs>
  <cellStyles count="106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7" builtinId="9" hidden="1"/>
    <cellStyle name="Besuchter Link" xfId="28" builtinId="9" hidden="1"/>
    <cellStyle name="Besuchter Link" xfId="29" builtinId="9" hidden="1"/>
    <cellStyle name="Besuchter Link" xfId="30" builtinId="9" hidden="1"/>
    <cellStyle name="Besuchter Link" xfId="31" builtinId="9" hidden="1"/>
    <cellStyle name="Besuchter Link" xfId="32" builtinId="9" hidden="1"/>
    <cellStyle name="Besuchter Link" xfId="33" builtinId="9" hidden="1"/>
    <cellStyle name="Besuchter Link" xfId="34" builtinId="9" hidden="1"/>
    <cellStyle name="Besuchter Link" xfId="35" builtinId="9" hidden="1"/>
    <cellStyle name="Besuchter Link" xfId="36" builtinId="9" hidden="1"/>
    <cellStyle name="Besuchter Link" xfId="37" builtinId="9" hidden="1"/>
    <cellStyle name="Besuchter Link" xfId="38" builtinId="9" hidden="1"/>
    <cellStyle name="Besuchter Link" xfId="39" builtinId="9" hidden="1"/>
    <cellStyle name="Besuchter Link" xfId="40" builtinId="9" hidden="1"/>
    <cellStyle name="Besuchter Link" xfId="41" builtinId="9" hidden="1"/>
    <cellStyle name="Besuchter Link" xfId="42" builtinId="9" hidden="1"/>
    <cellStyle name="Besuchter Link" xfId="43" builtinId="9" hidden="1"/>
    <cellStyle name="Besuchter Link" xfId="44" builtinId="9" hidden="1"/>
    <cellStyle name="Besuchter Link" xfId="45" builtinId="9" hidden="1"/>
    <cellStyle name="Besuchter Link" xfId="46" builtinId="9" hidden="1"/>
    <cellStyle name="Besuchter Link" xfId="47" builtinId="9" hidden="1"/>
    <cellStyle name="Besuchter Link" xfId="48" builtinId="9" hidden="1"/>
    <cellStyle name="Besuchter Link" xfId="49" builtinId="9" hidden="1"/>
    <cellStyle name="Besuchter Link" xfId="50" builtinId="9" hidden="1"/>
    <cellStyle name="Besuchter Link" xfId="51" builtinId="9" hidden="1"/>
    <cellStyle name="Besuchter Link" xfId="52" builtinId="9" hidden="1"/>
    <cellStyle name="Besuchter Link" xfId="53" builtinId="9" hidden="1"/>
    <cellStyle name="Besuchter Link" xfId="54" builtinId="9" hidden="1"/>
    <cellStyle name="Besuchter Link" xfId="55" builtinId="9" hidden="1"/>
    <cellStyle name="Besuchter Link" xfId="56" builtinId="9" hidden="1"/>
    <cellStyle name="Besuchter Link" xfId="57" builtinId="9" hidden="1"/>
    <cellStyle name="Besuchter Link" xfId="58" builtinId="9" hidden="1"/>
    <cellStyle name="Besuchter Link" xfId="59" builtinId="9" hidden="1"/>
    <cellStyle name="Besuchter Link" xfId="60" builtinId="9" hidden="1"/>
    <cellStyle name="Besuchter Link" xfId="61" builtinId="9" hidden="1"/>
    <cellStyle name="Besuchter Link" xfId="62" builtinId="9" hidden="1"/>
    <cellStyle name="Besuchter Link" xfId="63" builtinId="9" hidden="1"/>
    <cellStyle name="Besuchter Link" xfId="64" builtinId="9" hidden="1"/>
    <cellStyle name="Besuchter Link" xfId="65" builtinId="9" hidden="1"/>
    <cellStyle name="Besuchter Link" xfId="66" builtinId="9" hidden="1"/>
    <cellStyle name="Besuchter Link" xfId="67" builtinId="9" hidden="1"/>
    <cellStyle name="Besuchter Link" xfId="68" builtinId="9" hidden="1"/>
    <cellStyle name="Besuchter Link" xfId="69" builtinId="9" hidden="1"/>
    <cellStyle name="Besuchter Link" xfId="70" builtinId="9" hidden="1"/>
    <cellStyle name="Besuchter Link" xfId="71" builtinId="9" hidden="1"/>
    <cellStyle name="Besuchter Link" xfId="72" builtinId="9" hidden="1"/>
    <cellStyle name="Besuchter Link" xfId="73" builtinId="9" hidden="1"/>
    <cellStyle name="Besuchter Link" xfId="74" builtinId="9" hidden="1"/>
    <cellStyle name="Besuchter Link" xfId="75" builtinId="9" hidden="1"/>
    <cellStyle name="Besuchter Link" xfId="76" builtinId="9" hidden="1"/>
    <cellStyle name="Besuchter Link" xfId="77" builtinId="9" hidden="1"/>
    <cellStyle name="Besuchter Link" xfId="78" builtinId="9" hidden="1"/>
    <cellStyle name="Besuchter Link" xfId="79" builtinId="9" hidden="1"/>
    <cellStyle name="Besuchter Link" xfId="80" builtinId="9" hidden="1"/>
    <cellStyle name="Besuchter Link" xfId="81" builtinId="9" hidden="1"/>
    <cellStyle name="Besuchter Link" xfId="82" builtinId="9" hidden="1"/>
    <cellStyle name="Besuchter Link" xfId="83" builtinId="9" hidden="1"/>
    <cellStyle name="Besuchter Link" xfId="84" builtinId="9" hidden="1"/>
    <cellStyle name="Besuchter Link" xfId="85" builtinId="9" hidden="1"/>
    <cellStyle name="Besuchter Link" xfId="86" builtinId="9" hidden="1"/>
    <cellStyle name="Besuchter Link" xfId="87" builtinId="9" hidden="1"/>
    <cellStyle name="Besuchter Link" xfId="88" builtinId="9" hidden="1"/>
    <cellStyle name="Besuchter Link" xfId="89" builtinId="9" hidden="1"/>
    <cellStyle name="Besuchter Link" xfId="90" builtinId="9" hidden="1"/>
    <cellStyle name="Besuchter Link" xfId="91" builtinId="9" hidden="1"/>
    <cellStyle name="Besuchter Link" xfId="92" builtinId="9" hidden="1"/>
    <cellStyle name="Besuchter Link" xfId="93" builtinId="9" hidden="1"/>
    <cellStyle name="Besuchter Link" xfId="94" builtinId="9" hidden="1"/>
    <cellStyle name="Besuchter Link" xfId="95" builtinId="9" hidden="1"/>
    <cellStyle name="Besuchter Link" xfId="96" builtinId="9" hidden="1"/>
    <cellStyle name="Besuchter Link" xfId="97" builtinId="9" hidden="1"/>
    <cellStyle name="Besuchter Link" xfId="98" builtinId="9" hidden="1"/>
    <cellStyle name="Besuchter Link" xfId="99" builtinId="9" hidden="1"/>
    <cellStyle name="Besuchter Link" xfId="100" builtinId="9" hidden="1"/>
    <cellStyle name="Besuchter Link" xfId="101" builtinId="9" hidden="1"/>
    <cellStyle name="Besuchter Link" xfId="102" builtinId="9" hidden="1"/>
    <cellStyle name="Besuchter Link" xfId="103" builtinId="9" hidden="1"/>
    <cellStyle name="Besuchter Link" xfId="104" builtinId="9" hidden="1"/>
    <cellStyle name="Besuchter Link" xfId="105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Standard" xfId="0" builtinId="0"/>
  </cellStyles>
  <dxfs count="0"/>
  <tableStyles count="0" defaultTableStyle="TableStyleMedium9" defaultPivotStyle="PivotStyleMedium4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Redundanz!$L$3</c:f>
              <c:strCache>
                <c:ptCount val="1"/>
                <c:pt idx="0">
                  <c:v>1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Redundanz!$M$3:$AG$3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71B-489C-9EAA-75B4AFAF81BB}"/>
            </c:ext>
          </c:extLst>
        </c:ser>
        <c:ser>
          <c:idx val="2"/>
          <c:order val="1"/>
          <c:tx>
            <c:strRef>
              <c:f>Redundanz!$L$4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Redundanz!$M$4:$AG$4</c:f>
              <c:numCache>
                <c:formatCode>0.00</c:formatCode>
                <c:ptCount val="21"/>
                <c:pt idx="0">
                  <c:v>0.81</c:v>
                </c:pt>
                <c:pt idx="1">
                  <c:v>0.819025</c:v>
                </c:pt>
                <c:pt idx="2">
                  <c:v>0.8281</c:v>
                </c:pt>
                <c:pt idx="3">
                  <c:v>0.837225</c:v>
                </c:pt>
                <c:pt idx="4">
                  <c:v>0.8464</c:v>
                </c:pt>
                <c:pt idx="5">
                  <c:v>0.855625</c:v>
                </c:pt>
                <c:pt idx="6">
                  <c:v>0.8649</c:v>
                </c:pt>
                <c:pt idx="7">
                  <c:v>0.874225</c:v>
                </c:pt>
                <c:pt idx="8">
                  <c:v>0.8836</c:v>
                </c:pt>
                <c:pt idx="9">
                  <c:v>0.893025</c:v>
                </c:pt>
                <c:pt idx="10">
                  <c:v>0.9025</c:v>
                </c:pt>
                <c:pt idx="11">
                  <c:v>0.912025</c:v>
                </c:pt>
                <c:pt idx="12">
                  <c:v>0.9216</c:v>
                </c:pt>
                <c:pt idx="13">
                  <c:v>0.931225</c:v>
                </c:pt>
                <c:pt idx="14">
                  <c:v>0.9409</c:v>
                </c:pt>
                <c:pt idx="15">
                  <c:v>0.950625</c:v>
                </c:pt>
                <c:pt idx="16">
                  <c:v>0.9604</c:v>
                </c:pt>
                <c:pt idx="17">
                  <c:v>0.970225</c:v>
                </c:pt>
                <c:pt idx="18">
                  <c:v>0.9801</c:v>
                </c:pt>
                <c:pt idx="19">
                  <c:v>0.990025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1B-489C-9EAA-75B4AFAF81BB}"/>
            </c:ext>
          </c:extLst>
        </c:ser>
        <c:ser>
          <c:idx val="3"/>
          <c:order val="2"/>
          <c:tx>
            <c:strRef>
              <c:f>Redundanz!$L$5</c:f>
              <c:strCache>
                <c:ptCount val="1"/>
                <c:pt idx="0">
                  <c:v>3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Redundanz!$M$5:$AG$5</c:f>
              <c:numCache>
                <c:formatCode>0.00</c:formatCode>
                <c:ptCount val="21"/>
                <c:pt idx="0">
                  <c:v>0.729</c:v>
                </c:pt>
                <c:pt idx="1">
                  <c:v>0.741217625</c:v>
                </c:pt>
                <c:pt idx="2">
                  <c:v>0.753571</c:v>
                </c:pt>
                <c:pt idx="3">
                  <c:v>0.766060875</c:v>
                </c:pt>
                <c:pt idx="4">
                  <c:v>0.778688</c:v>
                </c:pt>
                <c:pt idx="5">
                  <c:v>0.791453125</c:v>
                </c:pt>
                <c:pt idx="6">
                  <c:v>0.804357</c:v>
                </c:pt>
                <c:pt idx="7">
                  <c:v>0.817400375</c:v>
                </c:pt>
                <c:pt idx="8">
                  <c:v>0.830584</c:v>
                </c:pt>
                <c:pt idx="9">
                  <c:v>0.843908625</c:v>
                </c:pt>
                <c:pt idx="10">
                  <c:v>0.857375</c:v>
                </c:pt>
                <c:pt idx="11">
                  <c:v>0.870983875</c:v>
                </c:pt>
                <c:pt idx="12">
                  <c:v>0.884736</c:v>
                </c:pt>
                <c:pt idx="13">
                  <c:v>0.898632125</c:v>
                </c:pt>
                <c:pt idx="14">
                  <c:v>0.912673</c:v>
                </c:pt>
                <c:pt idx="15">
                  <c:v>0.926859375</c:v>
                </c:pt>
                <c:pt idx="16">
                  <c:v>0.941192</c:v>
                </c:pt>
                <c:pt idx="17">
                  <c:v>0.955671625</c:v>
                </c:pt>
                <c:pt idx="18">
                  <c:v>0.970299</c:v>
                </c:pt>
                <c:pt idx="19">
                  <c:v>0.985074875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71B-489C-9EAA-75B4AFAF81BB}"/>
            </c:ext>
          </c:extLst>
        </c:ser>
        <c:ser>
          <c:idx val="4"/>
          <c:order val="3"/>
          <c:tx>
            <c:strRef>
              <c:f>Redundanz!$L$6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Redundanz!$M$6:$AG$6</c:f>
              <c:numCache>
                <c:formatCode>0.00</c:formatCode>
                <c:ptCount val="21"/>
                <c:pt idx="0">
                  <c:v>0.6561</c:v>
                </c:pt>
                <c:pt idx="1">
                  <c:v>0.670801950625</c:v>
                </c:pt>
                <c:pt idx="2">
                  <c:v>0.68574961</c:v>
                </c:pt>
                <c:pt idx="3">
                  <c:v>0.700945700625</c:v>
                </c:pt>
                <c:pt idx="4">
                  <c:v>0.71639296</c:v>
                </c:pt>
                <c:pt idx="5">
                  <c:v>0.732094140625</c:v>
                </c:pt>
                <c:pt idx="6">
                  <c:v>0.74805201</c:v>
                </c:pt>
                <c:pt idx="7">
                  <c:v>0.764269350625</c:v>
                </c:pt>
                <c:pt idx="8">
                  <c:v>0.78074896</c:v>
                </c:pt>
                <c:pt idx="9">
                  <c:v>0.797493650625</c:v>
                </c:pt>
                <c:pt idx="10">
                  <c:v>0.81450625</c:v>
                </c:pt>
                <c:pt idx="11">
                  <c:v>0.831789600625</c:v>
                </c:pt>
                <c:pt idx="12">
                  <c:v>0.84934656</c:v>
                </c:pt>
                <c:pt idx="13">
                  <c:v>0.867180000625</c:v>
                </c:pt>
                <c:pt idx="14">
                  <c:v>0.88529281</c:v>
                </c:pt>
                <c:pt idx="15">
                  <c:v>0.903687890625</c:v>
                </c:pt>
                <c:pt idx="16">
                  <c:v>0.92236816</c:v>
                </c:pt>
                <c:pt idx="17">
                  <c:v>0.941336550625</c:v>
                </c:pt>
                <c:pt idx="18">
                  <c:v>0.96059601</c:v>
                </c:pt>
                <c:pt idx="19">
                  <c:v>0.980149500625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71B-489C-9EAA-75B4AFAF81BB}"/>
            </c:ext>
          </c:extLst>
        </c:ser>
        <c:ser>
          <c:idx val="5"/>
          <c:order val="4"/>
          <c:tx>
            <c:strRef>
              <c:f>Redundanz!$L$7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Redundanz!$M$7:$AG$7</c:f>
              <c:numCache>
                <c:formatCode>0.00</c:formatCode>
                <c:ptCount val="21"/>
                <c:pt idx="0">
                  <c:v>0.59049</c:v>
                </c:pt>
                <c:pt idx="1">
                  <c:v>0.607075765315625</c:v>
                </c:pt>
                <c:pt idx="2">
                  <c:v>0.6240321451</c:v>
                </c:pt>
                <c:pt idx="3">
                  <c:v>0.641365316071875</c:v>
                </c:pt>
                <c:pt idx="4">
                  <c:v>0.6590815232</c:v>
                </c:pt>
                <c:pt idx="5">
                  <c:v>0.677187080078125</c:v>
                </c:pt>
                <c:pt idx="6">
                  <c:v>0.6956883693</c:v>
                </c:pt>
                <c:pt idx="7">
                  <c:v>0.714591842834375</c:v>
                </c:pt>
                <c:pt idx="8">
                  <c:v>0.7339040224</c:v>
                </c:pt>
                <c:pt idx="9">
                  <c:v>0.753631499840625</c:v>
                </c:pt>
                <c:pt idx="10">
                  <c:v>0.7737809375</c:v>
                </c:pt>
                <c:pt idx="11">
                  <c:v>0.794359068596875</c:v>
                </c:pt>
                <c:pt idx="12">
                  <c:v>0.8153726976</c:v>
                </c:pt>
                <c:pt idx="13">
                  <c:v>0.836828700603125</c:v>
                </c:pt>
                <c:pt idx="14">
                  <c:v>0.8587340257</c:v>
                </c:pt>
                <c:pt idx="15">
                  <c:v>0.881095693359375</c:v>
                </c:pt>
                <c:pt idx="16">
                  <c:v>0.9039207968</c:v>
                </c:pt>
                <c:pt idx="17">
                  <c:v>0.927216502365625</c:v>
                </c:pt>
                <c:pt idx="18">
                  <c:v>0.9509900499</c:v>
                </c:pt>
                <c:pt idx="19">
                  <c:v>0.975248753121875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71B-489C-9EAA-75B4AFAF81BB}"/>
            </c:ext>
          </c:extLst>
        </c:ser>
        <c:ser>
          <c:idx val="6"/>
          <c:order val="5"/>
          <c:tx>
            <c:strRef>
              <c:f>Redundanz!$L$8</c:f>
              <c:strCache>
                <c:ptCount val="1"/>
                <c:pt idx="0">
                  <c:v>6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Redundanz!$M$8:$AG$8</c:f>
              <c:numCache>
                <c:formatCode>0.00</c:formatCode>
                <c:ptCount val="21"/>
                <c:pt idx="0">
                  <c:v>0.531441</c:v>
                </c:pt>
                <c:pt idx="1">
                  <c:v>0.549403567610641</c:v>
                </c:pt>
                <c:pt idx="2">
                  <c:v>0.567869252041</c:v>
                </c:pt>
                <c:pt idx="3">
                  <c:v>0.586849264205766</c:v>
                </c:pt>
                <c:pt idx="4">
                  <c:v>0.606355001344</c:v>
                </c:pt>
                <c:pt idx="5">
                  <c:v>0.626398049072266</c:v>
                </c:pt>
                <c:pt idx="6">
                  <c:v>0.646990183449</c:v>
                </c:pt>
                <c:pt idx="7">
                  <c:v>0.668143373050141</c:v>
                </c:pt>
                <c:pt idx="8">
                  <c:v>0.689869781056</c:v>
                </c:pt>
                <c:pt idx="9">
                  <c:v>0.71218176734939</c:v>
                </c:pt>
                <c:pt idx="10">
                  <c:v>0.735091890625</c:v>
                </c:pt>
                <c:pt idx="11">
                  <c:v>0.758612910510015</c:v>
                </c:pt>
                <c:pt idx="12">
                  <c:v>0.782757789696</c:v>
                </c:pt>
                <c:pt idx="13">
                  <c:v>0.807539696082015</c:v>
                </c:pt>
                <c:pt idx="14">
                  <c:v>0.832972004929</c:v>
                </c:pt>
                <c:pt idx="15">
                  <c:v>0.85906830102539</c:v>
                </c:pt>
                <c:pt idx="16">
                  <c:v>0.885842380864</c:v>
                </c:pt>
                <c:pt idx="17">
                  <c:v>0.913308254830141</c:v>
                </c:pt>
                <c:pt idx="18">
                  <c:v>0.941480149401</c:v>
                </c:pt>
                <c:pt idx="19">
                  <c:v>0.970372509356266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71B-489C-9EAA-75B4AFAF81BB}"/>
            </c:ext>
          </c:extLst>
        </c:ser>
        <c:ser>
          <c:idx val="7"/>
          <c:order val="6"/>
          <c:tx>
            <c:strRef>
              <c:f>Redundanz!$L$9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Redundanz!$M$9:$AG$9</c:f>
              <c:numCache>
                <c:formatCode>0.00</c:formatCode>
                <c:ptCount val="21"/>
                <c:pt idx="0">
                  <c:v>0.4782969</c:v>
                </c:pt>
                <c:pt idx="1">
                  <c:v>0.49721022868763</c:v>
                </c:pt>
                <c:pt idx="2">
                  <c:v>0.51676101935731</c:v>
                </c:pt>
                <c:pt idx="3">
                  <c:v>0.536967076748276</c:v>
                </c:pt>
                <c:pt idx="4">
                  <c:v>0.55784660123648</c:v>
                </c:pt>
                <c:pt idx="5">
                  <c:v>0.579418195391846</c:v>
                </c:pt>
                <c:pt idx="6">
                  <c:v>0.60170087060757</c:v>
                </c:pt>
                <c:pt idx="7">
                  <c:v>0.624714053801882</c:v>
                </c:pt>
                <c:pt idx="8">
                  <c:v>0.64847759419264</c:v>
                </c:pt>
                <c:pt idx="9">
                  <c:v>0.673011770145174</c:v>
                </c:pt>
                <c:pt idx="10">
                  <c:v>0.69833729609375</c:v>
                </c:pt>
                <c:pt idx="11">
                  <c:v>0.724475329537065</c:v>
                </c:pt>
                <c:pt idx="12">
                  <c:v>0.75144747810816</c:v>
                </c:pt>
                <c:pt idx="13">
                  <c:v>0.779275806719145</c:v>
                </c:pt>
                <c:pt idx="14">
                  <c:v>0.80798284478113</c:v>
                </c:pt>
                <c:pt idx="15">
                  <c:v>0.837591593499756</c:v>
                </c:pt>
                <c:pt idx="16">
                  <c:v>0.86812553324672</c:v>
                </c:pt>
                <c:pt idx="17">
                  <c:v>0.899608631007688</c:v>
                </c:pt>
                <c:pt idx="18">
                  <c:v>0.93206534790699</c:v>
                </c:pt>
                <c:pt idx="19">
                  <c:v>0.965520646809484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71B-489C-9EAA-75B4AFAF81BB}"/>
            </c:ext>
          </c:extLst>
        </c:ser>
        <c:ser>
          <c:idx val="8"/>
          <c:order val="7"/>
          <c:tx>
            <c:strRef>
              <c:f>Redundanz!$L$10</c:f>
              <c:strCache>
                <c:ptCount val="1"/>
                <c:pt idx="0">
                  <c:v>8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Redundanz!$M$10:$AG$10</c:f>
              <c:numCache>
                <c:formatCode>0.00</c:formatCode>
                <c:ptCount val="21"/>
                <c:pt idx="0">
                  <c:v>0.43046721</c:v>
                </c:pt>
                <c:pt idx="1">
                  <c:v>0.449975256962305</c:v>
                </c:pt>
                <c:pt idx="2">
                  <c:v>0.470252527615152</c:v>
                </c:pt>
                <c:pt idx="3">
                  <c:v>0.491324875224672</c:v>
                </c:pt>
                <c:pt idx="4">
                  <c:v>0.513218873137562</c:v>
                </c:pt>
                <c:pt idx="5">
                  <c:v>0.535961830737457</c:v>
                </c:pt>
                <c:pt idx="6">
                  <c:v>0.55958180966504</c:v>
                </c:pt>
                <c:pt idx="7">
                  <c:v>0.58410764030476</c:v>
                </c:pt>
                <c:pt idx="8">
                  <c:v>0.609568938541081</c:v>
                </c:pt>
                <c:pt idx="9">
                  <c:v>0.635996122787189</c:v>
                </c:pt>
                <c:pt idx="10">
                  <c:v>0.663420431289062</c:v>
                </c:pt>
                <c:pt idx="11">
                  <c:v>0.691873939707897</c:v>
                </c:pt>
                <c:pt idx="12">
                  <c:v>0.721389578983834</c:v>
                </c:pt>
                <c:pt idx="13">
                  <c:v>0.752001153483975</c:v>
                </c:pt>
                <c:pt idx="14">
                  <c:v>0.783743359437696</c:v>
                </c:pt>
                <c:pt idx="15">
                  <c:v>0.816651803662262</c:v>
                </c:pt>
                <c:pt idx="16">
                  <c:v>0.850763022581785</c:v>
                </c:pt>
                <c:pt idx="17">
                  <c:v>0.886114501542573</c:v>
                </c:pt>
                <c:pt idx="18">
                  <c:v>0.92274469442792</c:v>
                </c:pt>
                <c:pt idx="19">
                  <c:v>0.960693043575437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71B-489C-9EAA-75B4AFAF81BB}"/>
            </c:ext>
          </c:extLst>
        </c:ser>
        <c:ser>
          <c:idx val="9"/>
          <c:order val="8"/>
          <c:tx>
            <c:strRef>
              <c:f>Redundanz!$L$11</c:f>
              <c:strCache>
                <c:ptCount val="1"/>
                <c:pt idx="0">
                  <c:v>9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Redundanz!$M$11:$AG$11</c:f>
              <c:numCache>
                <c:formatCode>0.00</c:formatCode>
                <c:ptCount val="21"/>
                <c:pt idx="0">
                  <c:v>0.387420489</c:v>
                </c:pt>
                <c:pt idx="1">
                  <c:v>0.407227607550886</c:v>
                </c:pt>
                <c:pt idx="2">
                  <c:v>0.427929800129789</c:v>
                </c:pt>
                <c:pt idx="3">
                  <c:v>0.449562260830575</c:v>
                </c:pt>
                <c:pt idx="4">
                  <c:v>0.472161363286557</c:v>
                </c:pt>
                <c:pt idx="5">
                  <c:v>0.495764693432148</c:v>
                </c:pt>
                <c:pt idx="6">
                  <c:v>0.520411082988488</c:v>
                </c:pt>
                <c:pt idx="7">
                  <c:v>0.54614064368495</c:v>
                </c:pt>
                <c:pt idx="8">
                  <c:v>0.572994802228617</c:v>
                </c:pt>
                <c:pt idx="9">
                  <c:v>0.601016336033894</c:v>
                </c:pt>
                <c:pt idx="10">
                  <c:v>0.630249409724609</c:v>
                </c:pt>
                <c:pt idx="11">
                  <c:v>0.660739612421041</c:v>
                </c:pt>
                <c:pt idx="12">
                  <c:v>0.69253399582448</c:v>
                </c:pt>
                <c:pt idx="13">
                  <c:v>0.725681113112036</c:v>
                </c:pt>
                <c:pt idx="14">
                  <c:v>0.760231058654565</c:v>
                </c:pt>
                <c:pt idx="15">
                  <c:v>0.796235508570705</c:v>
                </c:pt>
                <c:pt idx="16">
                  <c:v>0.83374776213015</c:v>
                </c:pt>
                <c:pt idx="17">
                  <c:v>0.872822784019435</c:v>
                </c:pt>
                <c:pt idx="18">
                  <c:v>0.913517247483641</c:v>
                </c:pt>
                <c:pt idx="19">
                  <c:v>0.95588957835756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71B-489C-9EAA-75B4AFAF81BB}"/>
            </c:ext>
          </c:extLst>
        </c:ser>
        <c:ser>
          <c:idx val="10"/>
          <c:order val="9"/>
          <c:tx>
            <c:strRef>
              <c:f>Redundanz!$L$12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Redundanz!$M$12:$AG$12</c:f>
              <c:numCache>
                <c:formatCode>0.00</c:formatCode>
                <c:ptCount val="21"/>
                <c:pt idx="0">
                  <c:v>0.3486784401</c:v>
                </c:pt>
                <c:pt idx="1">
                  <c:v>0.368540984833552</c:v>
                </c:pt>
                <c:pt idx="2">
                  <c:v>0.389416118118108</c:v>
                </c:pt>
                <c:pt idx="3">
                  <c:v>0.411349468659976</c:v>
                </c:pt>
                <c:pt idx="4">
                  <c:v>0.434388454223632</c:v>
                </c:pt>
                <c:pt idx="5">
                  <c:v>0.458582341424737</c:v>
                </c:pt>
                <c:pt idx="6">
                  <c:v>0.483982307179293</c:v>
                </c:pt>
                <c:pt idx="7">
                  <c:v>0.510641501845429</c:v>
                </c:pt>
                <c:pt idx="8">
                  <c:v>0.5386151140949</c:v>
                </c:pt>
                <c:pt idx="9">
                  <c:v>0.56796043755203</c:v>
                </c:pt>
                <c:pt idx="10">
                  <c:v>0.598736939238379</c:v>
                </c:pt>
                <c:pt idx="11">
                  <c:v>0.631006329862095</c:v>
                </c:pt>
                <c:pt idx="12">
                  <c:v>0.664832635991501</c:v>
                </c:pt>
                <c:pt idx="13">
                  <c:v>0.700282274153114</c:v>
                </c:pt>
                <c:pt idx="14">
                  <c:v>0.737424126894928</c:v>
                </c:pt>
                <c:pt idx="15">
                  <c:v>0.776329620856437</c:v>
                </c:pt>
                <c:pt idx="16">
                  <c:v>0.817072806887547</c:v>
                </c:pt>
                <c:pt idx="17">
                  <c:v>0.859730442259143</c:v>
                </c:pt>
                <c:pt idx="18">
                  <c:v>0.904382075008804</c:v>
                </c:pt>
                <c:pt idx="19">
                  <c:v>0.951110130465772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71B-489C-9EAA-75B4AFAF81BB}"/>
            </c:ext>
          </c:extLst>
        </c:ser>
        <c:ser>
          <c:idx val="11"/>
          <c:order val="10"/>
          <c:tx>
            <c:strRef>
              <c:f>Redundanz!$L$13</c:f>
              <c:strCache>
                <c:ptCount val="1"/>
                <c:pt idx="0">
                  <c:v>11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Redundanz!$M$13:$AG$13</c:f>
              <c:numCache>
                <c:formatCode>0.00</c:formatCode>
                <c:ptCount val="21"/>
                <c:pt idx="0">
                  <c:v>0.31381059609</c:v>
                </c:pt>
                <c:pt idx="1">
                  <c:v>0.333529591274364</c:v>
                </c:pt>
                <c:pt idx="2">
                  <c:v>0.354368667487478</c:v>
                </c:pt>
                <c:pt idx="3">
                  <c:v>0.376384763823878</c:v>
                </c:pt>
                <c:pt idx="4">
                  <c:v>0.399637377885742</c:v>
                </c:pt>
                <c:pt idx="5">
                  <c:v>0.424188665817882</c:v>
                </c:pt>
                <c:pt idx="6">
                  <c:v>0.450103545676743</c:v>
                </c:pt>
                <c:pt idx="7">
                  <c:v>0.477449804225476</c:v>
                </c:pt>
                <c:pt idx="8">
                  <c:v>0.506298207249206</c:v>
                </c:pt>
                <c:pt idx="9">
                  <c:v>0.536722613486668</c:v>
                </c:pt>
                <c:pt idx="10">
                  <c:v>0.56880009227646</c:v>
                </c:pt>
                <c:pt idx="11">
                  <c:v>0.6026110450183</c:v>
                </c:pt>
                <c:pt idx="12">
                  <c:v>0.638239330551841</c:v>
                </c:pt>
                <c:pt idx="13">
                  <c:v>0.675772394557755</c:v>
                </c:pt>
                <c:pt idx="14">
                  <c:v>0.71530140308808</c:v>
                </c:pt>
                <c:pt idx="15">
                  <c:v>0.756921380335026</c:v>
                </c:pt>
                <c:pt idx="16">
                  <c:v>0.800731350749796</c:v>
                </c:pt>
                <c:pt idx="17">
                  <c:v>0.846834485625256</c:v>
                </c:pt>
                <c:pt idx="18">
                  <c:v>0.895338254258716</c:v>
                </c:pt>
                <c:pt idx="19">
                  <c:v>0.946354579813443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B71B-489C-9EAA-75B4AFAF81BB}"/>
            </c:ext>
          </c:extLst>
        </c:ser>
        <c:ser>
          <c:idx val="12"/>
          <c:order val="11"/>
          <c:tx>
            <c:strRef>
              <c:f>Redundanz!$L$14</c:f>
              <c:strCache>
                <c:ptCount val="1"/>
                <c:pt idx="0">
                  <c:v>12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Redundanz!$M$14:$AG$14</c:f>
              <c:numCache>
                <c:formatCode>0.00</c:formatCode>
                <c:ptCount val="21"/>
                <c:pt idx="0">
                  <c:v>0.282429536481</c:v>
                </c:pt>
                <c:pt idx="1">
                  <c:v>0.3018442801033</c:v>
                </c:pt>
                <c:pt idx="2">
                  <c:v>0.322475487413605</c:v>
                </c:pt>
                <c:pt idx="3">
                  <c:v>0.344392058898849</c:v>
                </c:pt>
                <c:pt idx="4">
                  <c:v>0.367666387654882</c:v>
                </c:pt>
                <c:pt idx="5">
                  <c:v>0.392374515881541</c:v>
                </c:pt>
                <c:pt idx="6">
                  <c:v>0.418596297479371</c:v>
                </c:pt>
                <c:pt idx="7">
                  <c:v>0.44641556695082</c:v>
                </c:pt>
                <c:pt idx="8">
                  <c:v>0.475920314814253</c:v>
                </c:pt>
                <c:pt idx="9">
                  <c:v>0.507202869744901</c:v>
                </c:pt>
                <c:pt idx="10">
                  <c:v>0.540360087662637</c:v>
                </c:pt>
                <c:pt idx="11">
                  <c:v>0.575493547992477</c:v>
                </c:pt>
                <c:pt idx="12">
                  <c:v>0.612709757329767</c:v>
                </c:pt>
                <c:pt idx="13">
                  <c:v>0.652120360748234</c:v>
                </c:pt>
                <c:pt idx="14">
                  <c:v>0.693842360995438</c:v>
                </c:pt>
                <c:pt idx="15">
                  <c:v>0.737998345826651</c:v>
                </c:pt>
                <c:pt idx="16">
                  <c:v>0.7847167237348</c:v>
                </c:pt>
                <c:pt idx="17">
                  <c:v>0.834131968340877</c:v>
                </c:pt>
                <c:pt idx="18">
                  <c:v>0.886384871716129</c:v>
                </c:pt>
                <c:pt idx="19">
                  <c:v>0.941622806914376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B71B-489C-9EAA-75B4AFAF81BB}"/>
            </c:ext>
          </c:extLst>
        </c:ser>
        <c:ser>
          <c:idx val="13"/>
          <c:order val="12"/>
          <c:tx>
            <c:strRef>
              <c:f>Redundanz!$L$15</c:f>
              <c:strCache>
                <c:ptCount val="1"/>
                <c:pt idx="0">
                  <c:v>13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Redundanz!$M$15:$AG$15</c:f>
              <c:numCache>
                <c:formatCode>0.00</c:formatCode>
                <c:ptCount val="21"/>
                <c:pt idx="0">
                  <c:v>0.2541865828329</c:v>
                </c:pt>
                <c:pt idx="1">
                  <c:v>0.273169073493486</c:v>
                </c:pt>
                <c:pt idx="2">
                  <c:v>0.293452693546381</c:v>
                </c:pt>
                <c:pt idx="3">
                  <c:v>0.315118733892447</c:v>
                </c:pt>
                <c:pt idx="4">
                  <c:v>0.338253076642492</c:v>
                </c:pt>
                <c:pt idx="5">
                  <c:v>0.362946427190425</c:v>
                </c:pt>
                <c:pt idx="6">
                  <c:v>0.389294556655815</c:v>
                </c:pt>
                <c:pt idx="7">
                  <c:v>0.417398555099017</c:v>
                </c:pt>
                <c:pt idx="8">
                  <c:v>0.447365095925398</c:v>
                </c:pt>
                <c:pt idx="9">
                  <c:v>0.479306711908932</c:v>
                </c:pt>
                <c:pt idx="10">
                  <c:v>0.513342083279505</c:v>
                </c:pt>
                <c:pt idx="11">
                  <c:v>0.549596338332815</c:v>
                </c:pt>
                <c:pt idx="12">
                  <c:v>0.588201367036577</c:v>
                </c:pt>
                <c:pt idx="13">
                  <c:v>0.629296148122046</c:v>
                </c:pt>
                <c:pt idx="14">
                  <c:v>0.673027090165575</c:v>
                </c:pt>
                <c:pt idx="15">
                  <c:v>0.719548387180985</c:v>
                </c:pt>
                <c:pt idx="16">
                  <c:v>0.769022389260104</c:v>
                </c:pt>
                <c:pt idx="17">
                  <c:v>0.821619988815764</c:v>
                </c:pt>
                <c:pt idx="18">
                  <c:v>0.877521022998968</c:v>
                </c:pt>
                <c:pt idx="19">
                  <c:v>0.936914692879804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B71B-489C-9EAA-75B4AFAF81BB}"/>
            </c:ext>
          </c:extLst>
        </c:ser>
        <c:ser>
          <c:idx val="14"/>
          <c:order val="13"/>
          <c:tx>
            <c:strRef>
              <c:f>Redundanz!$L$16</c:f>
              <c:strCache>
                <c:ptCount val="1"/>
                <c:pt idx="0">
                  <c:v>14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Redundanz!$M$16:$AG$16</c:f>
              <c:numCache>
                <c:formatCode>0.00</c:formatCode>
                <c:ptCount val="21"/>
                <c:pt idx="0">
                  <c:v>0.22876792454961</c:v>
                </c:pt>
                <c:pt idx="1">
                  <c:v>0.247218011511605</c:v>
                </c:pt>
                <c:pt idx="2">
                  <c:v>0.267041951127206</c:v>
                </c:pt>
                <c:pt idx="3">
                  <c:v>0.288333641511589</c:v>
                </c:pt>
                <c:pt idx="4">
                  <c:v>0.311192830511092</c:v>
                </c:pt>
                <c:pt idx="5">
                  <c:v>0.335725445151143</c:v>
                </c:pt>
                <c:pt idx="6">
                  <c:v>0.362043937689908</c:v>
                </c:pt>
                <c:pt idx="7">
                  <c:v>0.39026764901758</c:v>
                </c:pt>
                <c:pt idx="8">
                  <c:v>0.420523190169874</c:v>
                </c:pt>
                <c:pt idx="9">
                  <c:v>0.452944842753941</c:v>
                </c:pt>
                <c:pt idx="10">
                  <c:v>0.48767497911553</c:v>
                </c:pt>
                <c:pt idx="11">
                  <c:v>0.524864503107839</c:v>
                </c:pt>
                <c:pt idx="12">
                  <c:v>0.564673312355114</c:v>
                </c:pt>
                <c:pt idx="13">
                  <c:v>0.607270782937774</c:v>
                </c:pt>
                <c:pt idx="14">
                  <c:v>0.652836277460607</c:v>
                </c:pt>
                <c:pt idx="15">
                  <c:v>0.70155967750146</c:v>
                </c:pt>
                <c:pt idx="16">
                  <c:v>0.753641941474902</c:v>
                </c:pt>
                <c:pt idx="17">
                  <c:v>0.809295688983528</c:v>
                </c:pt>
                <c:pt idx="18">
                  <c:v>0.868745812768978</c:v>
                </c:pt>
                <c:pt idx="19">
                  <c:v>0.932230119415405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B71B-489C-9EAA-75B4AFAF81BB}"/>
            </c:ext>
          </c:extLst>
        </c:ser>
        <c:ser>
          <c:idx val="15"/>
          <c:order val="14"/>
          <c:tx>
            <c:strRef>
              <c:f>Redundanz!$L$17</c:f>
              <c:strCache>
                <c:ptCount val="1"/>
                <c:pt idx="0">
                  <c:v>15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Redundanz!$M$17:$AG$17</c:f>
              <c:numCache>
                <c:formatCode>0.00</c:formatCode>
                <c:ptCount val="21"/>
                <c:pt idx="0">
                  <c:v>0.205891132094649</c:v>
                </c:pt>
                <c:pt idx="1">
                  <c:v>0.223732300418003</c:v>
                </c:pt>
                <c:pt idx="2">
                  <c:v>0.243008175525758</c:v>
                </c:pt>
                <c:pt idx="3">
                  <c:v>0.263825281983104</c:v>
                </c:pt>
                <c:pt idx="4">
                  <c:v>0.286297404070205</c:v>
                </c:pt>
                <c:pt idx="5">
                  <c:v>0.310546036764807</c:v>
                </c:pt>
                <c:pt idx="6">
                  <c:v>0.336700862051614</c:v>
                </c:pt>
                <c:pt idx="7">
                  <c:v>0.364900251831438</c:v>
                </c:pt>
                <c:pt idx="8">
                  <c:v>0.395291798759682</c:v>
                </c:pt>
                <c:pt idx="9">
                  <c:v>0.428032876402474</c:v>
                </c:pt>
                <c:pt idx="10">
                  <c:v>0.463291230159753</c:v>
                </c:pt>
                <c:pt idx="11">
                  <c:v>0.501245600467986</c:v>
                </c:pt>
                <c:pt idx="12">
                  <c:v>0.542086379860909</c:v>
                </c:pt>
                <c:pt idx="13">
                  <c:v>0.586016305534952</c:v>
                </c:pt>
                <c:pt idx="14">
                  <c:v>0.633251189136789</c:v>
                </c:pt>
                <c:pt idx="15">
                  <c:v>0.684020685563923</c:v>
                </c:pt>
                <c:pt idx="16">
                  <c:v>0.738569102645403</c:v>
                </c:pt>
                <c:pt idx="17">
                  <c:v>0.797156253648774</c:v>
                </c:pt>
                <c:pt idx="18">
                  <c:v>0.860058354641288</c:v>
                </c:pt>
                <c:pt idx="19">
                  <c:v>0.927568968818328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B71B-489C-9EAA-75B4AFAF81BB}"/>
            </c:ext>
          </c:extLst>
        </c:ser>
        <c:ser>
          <c:idx val="16"/>
          <c:order val="15"/>
          <c:tx>
            <c:strRef>
              <c:f>Redundanz!$L$18</c:f>
              <c:strCache>
                <c:ptCount val="1"/>
                <c:pt idx="0">
                  <c:v>16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Redundanz!$M$18:$AG$18</c:f>
              <c:numCache>
                <c:formatCode>0.00</c:formatCode>
                <c:ptCount val="21"/>
                <c:pt idx="0">
                  <c:v>0.185302018885184</c:v>
                </c:pt>
                <c:pt idx="1">
                  <c:v>0.202477731878292</c:v>
                </c:pt>
                <c:pt idx="2">
                  <c:v>0.22113743972844</c:v>
                </c:pt>
                <c:pt idx="3">
                  <c:v>0.24140013301454</c:v>
                </c:pt>
                <c:pt idx="4">
                  <c:v>0.263393611744589</c:v>
                </c:pt>
                <c:pt idx="5">
                  <c:v>0.287255084007447</c:v>
                </c:pt>
                <c:pt idx="6">
                  <c:v>0.313131801708001</c:v>
                </c:pt>
                <c:pt idx="7">
                  <c:v>0.341181735462394</c:v>
                </c:pt>
                <c:pt idx="8">
                  <c:v>0.371574290834101</c:v>
                </c:pt>
                <c:pt idx="9">
                  <c:v>0.404491068200338</c:v>
                </c:pt>
                <c:pt idx="10">
                  <c:v>0.440126668651766</c:v>
                </c:pt>
                <c:pt idx="11">
                  <c:v>0.478689548446927</c:v>
                </c:pt>
                <c:pt idx="12">
                  <c:v>0.520402924666473</c:v>
                </c:pt>
                <c:pt idx="13">
                  <c:v>0.565505734841229</c:v>
                </c:pt>
                <c:pt idx="14">
                  <c:v>0.614253653462685</c:v>
                </c:pt>
                <c:pt idx="15">
                  <c:v>0.666920168424825</c:v>
                </c:pt>
                <c:pt idx="16">
                  <c:v>0.723797720592495</c:v>
                </c:pt>
                <c:pt idx="17">
                  <c:v>0.785198909844043</c:v>
                </c:pt>
                <c:pt idx="18">
                  <c:v>0.851457771094875</c:v>
                </c:pt>
                <c:pt idx="19">
                  <c:v>0.922931123974236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B71B-489C-9EAA-75B4AFAF81BB}"/>
            </c:ext>
          </c:extLst>
        </c:ser>
        <c:ser>
          <c:idx val="17"/>
          <c:order val="16"/>
          <c:tx>
            <c:strRef>
              <c:f>Redundanz!$L$19</c:f>
              <c:strCache>
                <c:ptCount val="1"/>
                <c:pt idx="0">
                  <c:v>17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Redundanz!$M$19:$AG$19</c:f>
              <c:numCache>
                <c:formatCode>0.00</c:formatCode>
                <c:ptCount val="21"/>
                <c:pt idx="0">
                  <c:v>0.166771816996666</c:v>
                </c:pt>
                <c:pt idx="1">
                  <c:v>0.183242347349855</c:v>
                </c:pt>
                <c:pt idx="2">
                  <c:v>0.20123507015288</c:v>
                </c:pt>
                <c:pt idx="3">
                  <c:v>0.220881121708304</c:v>
                </c:pt>
                <c:pt idx="4">
                  <c:v>0.242322122805022</c:v>
                </c:pt>
                <c:pt idx="5">
                  <c:v>0.265710952706888</c:v>
                </c:pt>
                <c:pt idx="6">
                  <c:v>0.291212575588441</c:v>
                </c:pt>
                <c:pt idx="7">
                  <c:v>0.319004922657339</c:v>
                </c:pt>
                <c:pt idx="8">
                  <c:v>0.349279833384055</c:v>
                </c:pt>
                <c:pt idx="9">
                  <c:v>0.382244059449319</c:v>
                </c:pt>
                <c:pt idx="10">
                  <c:v>0.418120335219177</c:v>
                </c:pt>
                <c:pt idx="11">
                  <c:v>0.457148518766815</c:v>
                </c:pt>
                <c:pt idx="12">
                  <c:v>0.499586807679814</c:v>
                </c:pt>
                <c:pt idx="13">
                  <c:v>0.545713034121786</c:v>
                </c:pt>
                <c:pt idx="14">
                  <c:v>0.595826043858805</c:v>
                </c:pt>
                <c:pt idx="15">
                  <c:v>0.650247164214205</c:v>
                </c:pt>
                <c:pt idx="16">
                  <c:v>0.709321766180646</c:v>
                </c:pt>
                <c:pt idx="17">
                  <c:v>0.773420926196382</c:v>
                </c:pt>
                <c:pt idx="18">
                  <c:v>0.842943193383927</c:v>
                </c:pt>
                <c:pt idx="19">
                  <c:v>0.918316468354365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B71B-489C-9EAA-75B4AFAF81BB}"/>
            </c:ext>
          </c:extLst>
        </c:ser>
        <c:ser>
          <c:idx val="18"/>
          <c:order val="17"/>
          <c:tx>
            <c:strRef>
              <c:f>Redundanz!$L$20</c:f>
              <c:strCache>
                <c:ptCount val="1"/>
                <c:pt idx="0">
                  <c:v>18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Redundanz!$M$20:$AG$20</c:f>
              <c:numCache>
                <c:formatCode>0.00</c:formatCode>
                <c:ptCount val="21"/>
                <c:pt idx="0">
                  <c:v>0.150094635296999</c:v>
                </c:pt>
                <c:pt idx="1">
                  <c:v>0.165834324351618</c:v>
                </c:pt>
                <c:pt idx="2">
                  <c:v>0.183123913839121</c:v>
                </c:pt>
                <c:pt idx="3">
                  <c:v>0.202106226363098</c:v>
                </c:pt>
                <c:pt idx="4">
                  <c:v>0.22293635298062</c:v>
                </c:pt>
                <c:pt idx="5">
                  <c:v>0.245782631253872</c:v>
                </c:pt>
                <c:pt idx="6">
                  <c:v>0.270827695297251</c:v>
                </c:pt>
                <c:pt idx="7">
                  <c:v>0.298269602684612</c:v>
                </c:pt>
                <c:pt idx="8">
                  <c:v>0.328323043381011</c:v>
                </c:pt>
                <c:pt idx="9">
                  <c:v>0.361220636179606</c:v>
                </c:pt>
                <c:pt idx="10">
                  <c:v>0.397214318458218</c:v>
                </c:pt>
                <c:pt idx="11">
                  <c:v>0.436576835422308</c:v>
                </c:pt>
                <c:pt idx="12">
                  <c:v>0.479603335372621</c:v>
                </c:pt>
                <c:pt idx="13">
                  <c:v>0.526613077927523</c:v>
                </c:pt>
                <c:pt idx="14">
                  <c:v>0.577951262543041</c:v>
                </c:pt>
                <c:pt idx="15">
                  <c:v>0.633990985108849</c:v>
                </c:pt>
                <c:pt idx="16">
                  <c:v>0.695135330857032</c:v>
                </c:pt>
                <c:pt idx="17">
                  <c:v>0.761819612303436</c:v>
                </c:pt>
                <c:pt idx="18">
                  <c:v>0.834513761450087</c:v>
                </c:pt>
                <c:pt idx="19">
                  <c:v>0.913724886012593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B71B-489C-9EAA-75B4AFAF81BB}"/>
            </c:ext>
          </c:extLst>
        </c:ser>
        <c:ser>
          <c:idx val="19"/>
          <c:order val="18"/>
          <c:tx>
            <c:strRef>
              <c:f>Redundanz!$L$21</c:f>
              <c:strCache>
                <c:ptCount val="1"/>
                <c:pt idx="0">
                  <c:v>19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Redundanz!$M$21:$AG$21</c:f>
              <c:numCache>
                <c:formatCode>0.00</c:formatCode>
                <c:ptCount val="21"/>
                <c:pt idx="0">
                  <c:v>0.135085171767299</c:v>
                </c:pt>
                <c:pt idx="1">
                  <c:v>0.150080063538215</c:v>
                </c:pt>
                <c:pt idx="2">
                  <c:v>0.1666427615936</c:v>
                </c:pt>
                <c:pt idx="3">
                  <c:v>0.184927197122235</c:v>
                </c:pt>
                <c:pt idx="4">
                  <c:v>0.20510144474217</c:v>
                </c:pt>
                <c:pt idx="5">
                  <c:v>0.227348933909831</c:v>
                </c:pt>
                <c:pt idx="6">
                  <c:v>0.251869756626443</c:v>
                </c:pt>
                <c:pt idx="7">
                  <c:v>0.278882078510112</c:v>
                </c:pt>
                <c:pt idx="8">
                  <c:v>0.308623660778151</c:v>
                </c:pt>
                <c:pt idx="9">
                  <c:v>0.341353501189728</c:v>
                </c:pt>
                <c:pt idx="10">
                  <c:v>0.377353602535307</c:v>
                </c:pt>
                <c:pt idx="11">
                  <c:v>0.416930877828304</c:v>
                </c:pt>
                <c:pt idx="12">
                  <c:v>0.460419201957716</c:v>
                </c:pt>
                <c:pt idx="13">
                  <c:v>0.50818162020006</c:v>
                </c:pt>
                <c:pt idx="14">
                  <c:v>0.56061272466675</c:v>
                </c:pt>
                <c:pt idx="15">
                  <c:v>0.618141210481128</c:v>
                </c:pt>
                <c:pt idx="16">
                  <c:v>0.681232624239892</c:v>
                </c:pt>
                <c:pt idx="17">
                  <c:v>0.750392318118885</c:v>
                </c:pt>
                <c:pt idx="18">
                  <c:v>0.826168623835586</c:v>
                </c:pt>
                <c:pt idx="19">
                  <c:v>0.90915626158253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B71B-489C-9EAA-75B4AFAF81BB}"/>
            </c:ext>
          </c:extLst>
        </c:ser>
        <c:ser>
          <c:idx val="20"/>
          <c:order val="19"/>
          <c:tx>
            <c:strRef>
              <c:f>Redundanz!$L$22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cat>
            <c:numRef>
              <c:f>Redundanz!$M$2:$AG$2</c:f>
              <c:numCache>
                <c:formatCode>General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1.0</c:v>
                </c:pt>
              </c:numCache>
            </c:numRef>
          </c:cat>
          <c:val>
            <c:numRef>
              <c:f>Redundanz!$M$22:$AG$22</c:f>
              <c:numCache>
                <c:formatCode>0.00</c:formatCode>
                <c:ptCount val="21"/>
                <c:pt idx="0">
                  <c:v>0.121576654590569</c:v>
                </c:pt>
                <c:pt idx="1">
                  <c:v>0.135822457502084</c:v>
                </c:pt>
                <c:pt idx="2">
                  <c:v>0.151644913050176</c:v>
                </c:pt>
                <c:pt idx="3">
                  <c:v>0.169208385366845</c:v>
                </c:pt>
                <c:pt idx="4">
                  <c:v>0.188693329162797</c:v>
                </c:pt>
                <c:pt idx="5">
                  <c:v>0.210297763866594</c:v>
                </c:pt>
                <c:pt idx="6">
                  <c:v>0.234238873662592</c:v>
                </c:pt>
                <c:pt idx="7">
                  <c:v>0.260754743406955</c:v>
                </c:pt>
                <c:pt idx="8">
                  <c:v>0.290106241131462</c:v>
                </c:pt>
                <c:pt idx="9">
                  <c:v>0.322579058624293</c:v>
                </c:pt>
                <c:pt idx="10">
                  <c:v>0.358485922408542</c:v>
                </c:pt>
                <c:pt idx="11">
                  <c:v>0.398168988326031</c:v>
                </c:pt>
                <c:pt idx="12">
                  <c:v>0.442002433879408</c:v>
                </c:pt>
                <c:pt idx="13">
                  <c:v>0.490395263493058</c:v>
                </c:pt>
                <c:pt idx="14">
                  <c:v>0.543794342926747</c:v>
                </c:pt>
                <c:pt idx="15">
                  <c:v>0.6026876802191</c:v>
                </c:pt>
                <c:pt idx="16">
                  <c:v>0.667607971755094</c:v>
                </c:pt>
                <c:pt idx="17">
                  <c:v>0.739136433347102</c:v>
                </c:pt>
                <c:pt idx="18">
                  <c:v>0.817906937597231</c:v>
                </c:pt>
                <c:pt idx="19">
                  <c:v>0.904610480274618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B71B-489C-9EAA-75B4AFAF8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053976"/>
        <c:axId val="2074056664"/>
      </c:lineChart>
      <c:catAx>
        <c:axId val="207405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4056664"/>
        <c:crosses val="autoZero"/>
        <c:auto val="1"/>
        <c:lblAlgn val="ctr"/>
        <c:lblOffset val="100"/>
        <c:noMultiLvlLbl val="0"/>
      </c:catAx>
      <c:valAx>
        <c:axId val="2074056664"/>
        <c:scaling>
          <c:orientation val="minMax"/>
          <c:max val="1.1"/>
          <c:min val="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4053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48232635092013"/>
          <c:y val="0.0135081552305962"/>
          <c:w val="0.0435071687283282"/>
          <c:h val="0.952575325405753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(n-4)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Redundanz!$M$61:$AG$61</c:f>
              <c:numCache>
                <c:formatCode>0.0000</c:formatCode>
                <c:ptCount val="21"/>
                <c:pt idx="0">
                  <c:v>0.902006378804536</c:v>
                </c:pt>
                <c:pt idx="1">
                  <c:v>0.917430557757421</c:v>
                </c:pt>
                <c:pt idx="2">
                  <c:v>0.931386539184527</c:v>
                </c:pt>
                <c:pt idx="3">
                  <c:v>0.943859755949948</c:v>
                </c:pt>
                <c:pt idx="4">
                  <c:v>0.954856462579928</c:v>
                </c:pt>
                <c:pt idx="5">
                  <c:v>0.964404355128063</c:v>
                </c:pt>
                <c:pt idx="6">
                  <c:v>0.972552643186343</c:v>
                </c:pt>
                <c:pt idx="7">
                  <c:v>0.979371488124678</c:v>
                </c:pt>
                <c:pt idx="8">
                  <c:v>0.984950729800969</c:v>
                </c:pt>
                <c:pt idx="9">
                  <c:v>0.989397838567307</c:v>
                </c:pt>
                <c:pt idx="10">
                  <c:v>0.992835052097414</c:v>
                </c:pt>
                <c:pt idx="11">
                  <c:v>0.995395689379135</c:v>
                </c:pt>
                <c:pt idx="12">
                  <c:v>0.997219679513585</c:v>
                </c:pt>
                <c:pt idx="13">
                  <c:v>0.998448403507726</c:v>
                </c:pt>
                <c:pt idx="14">
                  <c:v>0.999219026273087</c:v>
                </c:pt>
                <c:pt idx="15">
                  <c:v>0.999658597313496</c:v>
                </c:pt>
                <c:pt idx="16">
                  <c:v>0.99987832646358</c:v>
                </c:pt>
                <c:pt idx="17">
                  <c:v>0.999968600573614</c:v>
                </c:pt>
                <c:pt idx="18">
                  <c:v>0.999995504041531</c:v>
                </c:pt>
                <c:pt idx="19">
                  <c:v>0.999999847255879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72-4B22-9BD1-4A235B742CCC}"/>
            </c:ext>
          </c:extLst>
        </c:ser>
        <c:ser>
          <c:idx val="3"/>
          <c:order val="1"/>
          <c:tx>
            <c:v>(n-3)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Redundanz!$M$62:$AG$62</c:f>
              <c:numCache>
                <c:formatCode>0.0000</c:formatCode>
                <c:ptCount val="21"/>
                <c:pt idx="0">
                  <c:v>0.763591357553172</c:v>
                </c:pt>
                <c:pt idx="1">
                  <c:v>0.790780582297464</c:v>
                </c:pt>
                <c:pt idx="2">
                  <c:v>0.816853759252904</c:v>
                </c:pt>
                <c:pt idx="3">
                  <c:v>0.841622495464475</c:v>
                </c:pt>
                <c:pt idx="4">
                  <c:v>0.864907771541858</c:v>
                </c:pt>
                <c:pt idx="5">
                  <c:v>0.886544791274562</c:v>
                </c:pt>
                <c:pt idx="6">
                  <c:v>0.906388208653166</c:v>
                </c:pt>
                <c:pt idx="7">
                  <c:v>0.924317627329461</c:v>
                </c:pt>
                <c:pt idx="8">
                  <c:v>0.940243222860676</c:v>
                </c:pt>
                <c:pt idx="9">
                  <c:v>0.954111283437343</c:v>
                </c:pt>
                <c:pt idx="10">
                  <c:v>0.96590939851901</c:v>
                </c:pt>
                <c:pt idx="11">
                  <c:v>0.97567094499318</c:v>
                </c:pt>
                <c:pt idx="12">
                  <c:v>0.983478424967585</c:v>
                </c:pt>
                <c:pt idx="13">
                  <c:v>0.989465095651325</c:v>
                </c:pt>
                <c:pt idx="14">
                  <c:v>0.993814197200332</c:v>
                </c:pt>
                <c:pt idx="15">
                  <c:v>0.996754925760409</c:v>
                </c:pt>
                <c:pt idx="16">
                  <c:v>0.998554112699444</c:v>
                </c:pt>
                <c:pt idx="17">
                  <c:v>0.999502353195969</c:v>
                </c:pt>
                <c:pt idx="18">
                  <c:v>0.999893073466201</c:v>
                </c:pt>
                <c:pt idx="19">
                  <c:v>0.999992730939653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72-4B22-9BD1-4A235B742CCC}"/>
            </c:ext>
          </c:extLst>
        </c:ser>
        <c:ser>
          <c:idx val="4"/>
          <c:order val="2"/>
          <c:tx>
            <c:v>(n-2)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Redundanz!$M$63:$AG$63</c:f>
              <c:numCache>
                <c:formatCode>0.0000</c:formatCode>
                <c:ptCount val="21"/>
                <c:pt idx="0">
                  <c:v>0.537094050050942</c:v>
                </c:pt>
                <c:pt idx="1">
                  <c:v>0.571415553031893</c:v>
                </c:pt>
                <c:pt idx="2">
                  <c:v>0.606298547661434</c:v>
                </c:pt>
                <c:pt idx="3">
                  <c:v>0.641521761038362</c:v>
                </c:pt>
                <c:pt idx="4">
                  <c:v>0.676833235734985</c:v>
                </c:pt>
                <c:pt idx="5">
                  <c:v>0.711950617784893</c:v>
                </c:pt>
                <c:pt idx="6">
                  <c:v>0.746562431728867</c:v>
                </c:pt>
                <c:pt idx="7">
                  <c:v>0.780330606788125</c:v>
                </c:pt>
                <c:pt idx="8">
                  <c:v>0.81289456672772</c:v>
                </c:pt>
                <c:pt idx="9">
                  <c:v>0.843877251709026</c:v>
                </c:pt>
                <c:pt idx="10">
                  <c:v>0.872893504339068</c:v>
                </c:pt>
                <c:pt idx="11">
                  <c:v>0.899561325241316</c:v>
                </c:pt>
                <c:pt idx="12">
                  <c:v>0.923516586948672</c:v>
                </c:pt>
                <c:pt idx="13">
                  <c:v>0.944431890033521</c:v>
                </c:pt>
                <c:pt idx="14">
                  <c:v>0.9620403535605</c:v>
                </c:pt>
                <c:pt idx="15">
                  <c:v>0.976165254747611</c:v>
                </c:pt>
                <c:pt idx="16">
                  <c:v>0.98675657189169</c:v>
                </c:pt>
                <c:pt idx="17">
                  <c:v>0.993935642081051</c:v>
                </c:pt>
                <c:pt idx="18">
                  <c:v>0.998049323110261</c:v>
                </c:pt>
                <c:pt idx="19">
                  <c:v>0.999735249679817</c:v>
                </c:pt>
                <c:pt idx="20">
                  <c:v>1.0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272-4B22-9BD1-4A235B742CCC}"/>
            </c:ext>
          </c:extLst>
        </c:ser>
        <c:ser>
          <c:idx val="5"/>
          <c:order val="3"/>
          <c:tx>
            <c:v>(n-1) aus n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Redundanz!$M$64:$AG$64</c:f>
              <c:numCache>
                <c:formatCode>0.0000</c:formatCode>
                <c:ptCount val="21"/>
                <c:pt idx="0">
                  <c:v>0.271205906461367</c:v>
                </c:pt>
                <c:pt idx="1">
                  <c:v>0.29884069973394</c:v>
                </c:pt>
                <c:pt idx="2">
                  <c:v>0.328609790345149</c:v>
                </c:pt>
                <c:pt idx="3">
                  <c:v>0.360561906307068</c:v>
                </c:pt>
                <c:pt idx="4">
                  <c:v>0.394721432024675</c:v>
                </c:pt>
                <c:pt idx="5">
                  <c:v>0.431081729997165</c:v>
                </c:pt>
                <c:pt idx="6">
                  <c:v>0.469597265506014</c:v>
                </c:pt>
                <c:pt idx="7">
                  <c:v>0.510174357545016</c:v>
                </c:pt>
                <c:pt idx="8">
                  <c:v>0.552660356369071</c:v>
                </c:pt>
                <c:pt idx="9">
                  <c:v>0.596831022499715</c:v>
                </c:pt>
                <c:pt idx="10">
                  <c:v>0.6423758535453</c:v>
                </c:pt>
                <c:pt idx="11">
                  <c:v>0.688881073464416</c:v>
                </c:pt>
                <c:pt idx="12">
                  <c:v>0.735809963585121</c:v>
                </c:pt>
                <c:pt idx="13">
                  <c:v>0.782480175420428</c:v>
                </c:pt>
                <c:pt idx="14">
                  <c:v>0.828037621688165</c:v>
                </c:pt>
                <c:pt idx="15">
                  <c:v>0.871426493508597</c:v>
                </c:pt>
                <c:pt idx="16">
                  <c:v>0.911354898033436</c:v>
                </c:pt>
                <c:pt idx="17">
                  <c:v>0.946255551227187</c:v>
                </c:pt>
                <c:pt idx="18">
                  <c:v>0.974240894600951</c:v>
                </c:pt>
                <c:pt idx="19">
                  <c:v>0.993051931761465</c:v>
                </c:pt>
                <c:pt idx="2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272-4B22-9BD1-4A235B742CCC}"/>
            </c:ext>
          </c:extLst>
        </c:ser>
        <c:ser>
          <c:idx val="0"/>
          <c:order val="4"/>
          <c:tx>
            <c:v>n seriell</c:v>
          </c:tx>
          <c:marker>
            <c:symbol val="none"/>
          </c:marker>
          <c:cat>
            <c:numRef>
              <c:f>Redundanz!$M$54:$AG$54</c:f>
              <c:numCache>
                <c:formatCode>0.0000</c:formatCode>
                <c:ptCount val="21"/>
                <c:pt idx="0">
                  <c:v>0.9</c:v>
                </c:pt>
                <c:pt idx="1">
                  <c:v>0.905</c:v>
                </c:pt>
                <c:pt idx="2">
                  <c:v>0.91</c:v>
                </c:pt>
                <c:pt idx="3">
                  <c:v>0.915</c:v>
                </c:pt>
                <c:pt idx="4">
                  <c:v>0.92</c:v>
                </c:pt>
                <c:pt idx="5">
                  <c:v>0.925</c:v>
                </c:pt>
                <c:pt idx="6">
                  <c:v>0.93</c:v>
                </c:pt>
                <c:pt idx="7">
                  <c:v>0.935</c:v>
                </c:pt>
                <c:pt idx="8">
                  <c:v>0.94</c:v>
                </c:pt>
                <c:pt idx="9">
                  <c:v>0.945</c:v>
                </c:pt>
                <c:pt idx="10">
                  <c:v>0.95</c:v>
                </c:pt>
                <c:pt idx="11">
                  <c:v>0.955</c:v>
                </c:pt>
                <c:pt idx="12">
                  <c:v>0.96</c:v>
                </c:pt>
                <c:pt idx="13">
                  <c:v>0.965</c:v>
                </c:pt>
                <c:pt idx="14">
                  <c:v>0.97</c:v>
                </c:pt>
                <c:pt idx="15">
                  <c:v>0.975</c:v>
                </c:pt>
                <c:pt idx="16">
                  <c:v>0.98</c:v>
                </c:pt>
                <c:pt idx="17">
                  <c:v>0.985</c:v>
                </c:pt>
                <c:pt idx="18">
                  <c:v>0.99</c:v>
                </c:pt>
                <c:pt idx="19">
                  <c:v>0.995</c:v>
                </c:pt>
                <c:pt idx="20">
                  <c:v>0.999999999</c:v>
                </c:pt>
              </c:numCache>
            </c:numRef>
          </c:cat>
          <c:val>
            <c:numRef>
              <c:f>Redundanz!$M$65:$AG$65</c:f>
              <c:numCache>
                <c:formatCode>0.0000</c:formatCode>
                <c:ptCount val="21"/>
                <c:pt idx="0">
                  <c:v>0.0717897987691853</c:v>
                </c:pt>
                <c:pt idx="1">
                  <c:v>0.0824545223351268</c:v>
                </c:pt>
                <c:pt idx="2">
                  <c:v>0.0946313003842043</c:v>
                </c:pt>
                <c:pt idx="3">
                  <c:v>0.108524389562818</c:v>
                </c:pt>
                <c:pt idx="4">
                  <c:v>0.124364286802295</c:v>
                </c:pt>
                <c:pt idx="5">
                  <c:v>0.142410928659778</c:v>
                </c:pt>
                <c:pt idx="6">
                  <c:v>0.162957260044997</c:v>
                </c:pt>
                <c:pt idx="7">
                  <c:v>0.18633321261898</c:v>
                </c:pt>
                <c:pt idx="8">
                  <c:v>0.212910137289724</c:v>
                </c:pt>
                <c:pt idx="9">
                  <c:v>0.243105739768203</c:v>
                </c:pt>
                <c:pt idx="10">
                  <c:v>0.277389573121834</c:v>
                </c:pt>
                <c:pt idx="11">
                  <c:v>0.316289146710826</c:v>
                </c:pt>
                <c:pt idx="12">
                  <c:v>0.360396716858018</c:v>
                </c:pt>
                <c:pt idx="13">
                  <c:v>0.410376831130822</c:v>
                </c:pt>
                <c:pt idx="14">
                  <c:v>0.466974705254372</c:v>
                </c:pt>
                <c:pt idx="15">
                  <c:v>0.531025519481801</c:v>
                </c:pt>
                <c:pt idx="16">
                  <c:v>0.603464729778896</c:v>
                </c:pt>
                <c:pt idx="17">
                  <c:v>0.685339498499102</c:v>
                </c:pt>
                <c:pt idx="18">
                  <c:v>0.777821359399146</c:v>
                </c:pt>
                <c:pt idx="19">
                  <c:v>0.882220242948801</c:v>
                </c:pt>
                <c:pt idx="20">
                  <c:v>0.999999975000001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272-4B22-9BD1-4A235B74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218056"/>
        <c:axId val="2074224232"/>
      </c:lineChart>
      <c:catAx>
        <c:axId val="2074218056"/>
        <c:scaling>
          <c:orientation val="minMax"/>
        </c:scaling>
        <c:delete val="0"/>
        <c:axPos val="b"/>
        <c:numFmt formatCode="0.0000" sourceLinked="1"/>
        <c:majorTickMark val="out"/>
        <c:minorTickMark val="none"/>
        <c:tickLblPos val="nextTo"/>
        <c:crossAx val="2074224232"/>
        <c:crosses val="autoZero"/>
        <c:auto val="1"/>
        <c:lblAlgn val="ctr"/>
        <c:lblOffset val="100"/>
        <c:noMultiLvlLbl val="0"/>
      </c:catAx>
      <c:valAx>
        <c:axId val="2074224232"/>
        <c:scaling>
          <c:orientation val="minMax"/>
          <c:max val="1.1"/>
          <c:min val="0.0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2074218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4" Type="http://schemas.openxmlformats.org/officeDocument/2006/relationships/chart" Target="../charts/chart2.xml"/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8</xdr:col>
      <xdr:colOff>63500</xdr:colOff>
      <xdr:row>23</xdr:row>
      <xdr:rowOff>63500</xdr:rowOff>
    </xdr:to>
    <xdr:pic>
      <xdr:nvPicPr>
        <xdr:cNvPr id="6" name="Bild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0" y="2286000"/>
          <a:ext cx="5473700" cy="2159000"/>
        </a:xfrm>
        <a:prstGeom prst="rect">
          <a:avLst/>
        </a:prstGeom>
      </xdr:spPr>
    </xdr:pic>
    <xdr:clientData/>
  </xdr:twoCellAnchor>
  <xdr:twoCellAnchor editAs="oneCell">
    <xdr:from>
      <xdr:col>8</xdr:col>
      <xdr:colOff>546100</xdr:colOff>
      <xdr:row>19</xdr:row>
      <xdr:rowOff>114300</xdr:rowOff>
    </xdr:from>
    <xdr:to>
      <xdr:col>10</xdr:col>
      <xdr:colOff>469900</xdr:colOff>
      <xdr:row>22</xdr:row>
      <xdr:rowOff>152400</xdr:rowOff>
    </xdr:to>
    <xdr:pic>
      <xdr:nvPicPr>
        <xdr:cNvPr id="7" name="Bild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24600" y="3733800"/>
          <a:ext cx="1574800" cy="609600"/>
        </a:xfrm>
        <a:prstGeom prst="rect">
          <a:avLst/>
        </a:prstGeom>
      </xdr:spPr>
    </xdr:pic>
    <xdr:clientData/>
  </xdr:twoCellAnchor>
  <xdr:twoCellAnchor>
    <xdr:from>
      <xdr:col>12</xdr:col>
      <xdr:colOff>95250</xdr:colOff>
      <xdr:row>22</xdr:row>
      <xdr:rowOff>177800</xdr:rowOff>
    </xdr:from>
    <xdr:to>
      <xdr:col>33</xdr:col>
      <xdr:colOff>0</xdr:colOff>
      <xdr:row>49</xdr:row>
      <xdr:rowOff>12700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67</xdr:row>
      <xdr:rowOff>0</xdr:rowOff>
    </xdr:from>
    <xdr:to>
      <xdr:col>32</xdr:col>
      <xdr:colOff>615950</xdr:colOff>
      <xdr:row>93</xdr:row>
      <xdr:rowOff>25400</xdr:rowOff>
    </xdr:to>
    <xdr:graphicFrame macro="">
      <xdr:nvGraphicFramePr>
        <xdr:cNvPr id="21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tabSelected="1" workbookViewId="0">
      <selection activeCell="J75" sqref="J75"/>
    </sheetView>
  </sheetViews>
  <sheetFormatPr baseColWidth="10" defaultRowHeight="15" x14ac:dyDescent="0"/>
  <cols>
    <col min="1" max="1" width="3.5" customWidth="1"/>
    <col min="3" max="3" width="12.33203125" bestFit="1" customWidth="1"/>
    <col min="4" max="6" width="11.33203125" bestFit="1" customWidth="1"/>
    <col min="7" max="8" width="12.33203125" bestFit="1" customWidth="1"/>
    <col min="12" max="12" width="10.83203125" style="9"/>
    <col min="13" max="32" width="7.6640625" customWidth="1"/>
    <col min="33" max="33" width="9.33203125" customWidth="1"/>
  </cols>
  <sheetData>
    <row r="1" spans="2:38">
      <c r="B1" s="1" t="s">
        <v>6</v>
      </c>
      <c r="E1">
        <f>FACT(C27)/(FACT(B29)*FACT(C27-B29))</f>
        <v>3003</v>
      </c>
      <c r="K1" s="8" t="s">
        <v>14</v>
      </c>
      <c r="M1" t="s">
        <v>11</v>
      </c>
    </row>
    <row r="2" spans="2:38">
      <c r="L2" s="9" t="s">
        <v>10</v>
      </c>
      <c r="M2" s="9">
        <v>0.9</v>
      </c>
      <c r="N2" s="9">
        <v>0.90500000000000003</v>
      </c>
      <c r="O2" s="9">
        <v>0.91</v>
      </c>
      <c r="P2" s="9">
        <v>0.91500000000000004</v>
      </c>
      <c r="Q2" s="9">
        <v>0.92</v>
      </c>
      <c r="R2" s="9">
        <v>0.92500000000000004</v>
      </c>
      <c r="S2" s="9">
        <v>0.93</v>
      </c>
      <c r="T2" s="9">
        <v>0.93500000000000005</v>
      </c>
      <c r="U2" s="9">
        <v>0.94</v>
      </c>
      <c r="V2" s="9">
        <v>0.94499999999999995</v>
      </c>
      <c r="W2" s="9">
        <v>0.95</v>
      </c>
      <c r="X2" s="9">
        <v>0.95499999999999996</v>
      </c>
      <c r="Y2" s="9">
        <v>0.96</v>
      </c>
      <c r="Z2" s="9">
        <v>0.96499999999999997</v>
      </c>
      <c r="AA2" s="9">
        <v>0.97</v>
      </c>
      <c r="AB2" s="9">
        <v>0.97499999999999998</v>
      </c>
      <c r="AC2" s="57">
        <v>0.98</v>
      </c>
      <c r="AD2" s="9">
        <v>0.98499999999999999</v>
      </c>
      <c r="AE2" s="9">
        <v>0.99</v>
      </c>
      <c r="AF2" s="9">
        <v>0.995</v>
      </c>
      <c r="AG2" s="9">
        <v>1</v>
      </c>
      <c r="AH2" s="9"/>
      <c r="AI2" s="9"/>
      <c r="AJ2" s="9"/>
      <c r="AK2" s="9"/>
      <c r="AL2" s="9"/>
    </row>
    <row r="3" spans="2:38" ht="16.25" thickBot="1">
      <c r="B3" s="6" t="s">
        <v>5</v>
      </c>
      <c r="C3">
        <v>20</v>
      </c>
      <c r="E3" t="s">
        <v>2</v>
      </c>
      <c r="L3" s="55">
        <v>1</v>
      </c>
      <c r="M3" s="9">
        <f>M2</f>
        <v>0.9</v>
      </c>
      <c r="N3" s="9">
        <f t="shared" ref="N3:AB3" si="0">N2</f>
        <v>0.90500000000000003</v>
      </c>
      <c r="O3" s="9">
        <f t="shared" si="0"/>
        <v>0.91</v>
      </c>
      <c r="P3" s="9">
        <f t="shared" si="0"/>
        <v>0.91500000000000004</v>
      </c>
      <c r="Q3" s="9">
        <f t="shared" si="0"/>
        <v>0.92</v>
      </c>
      <c r="R3" s="9">
        <f t="shared" si="0"/>
        <v>0.92500000000000004</v>
      </c>
      <c r="S3" s="9">
        <f t="shared" si="0"/>
        <v>0.93</v>
      </c>
      <c r="T3" s="9">
        <f t="shared" si="0"/>
        <v>0.93500000000000005</v>
      </c>
      <c r="U3" s="9">
        <f t="shared" si="0"/>
        <v>0.94</v>
      </c>
      <c r="V3" s="9">
        <f t="shared" si="0"/>
        <v>0.94499999999999995</v>
      </c>
      <c r="W3" s="9">
        <f t="shared" si="0"/>
        <v>0.95</v>
      </c>
      <c r="X3" s="9">
        <f t="shared" si="0"/>
        <v>0.95499999999999996</v>
      </c>
      <c r="Y3" s="9">
        <f t="shared" si="0"/>
        <v>0.96</v>
      </c>
      <c r="Z3" s="9">
        <f t="shared" si="0"/>
        <v>0.96499999999999997</v>
      </c>
      <c r="AA3" s="9">
        <f t="shared" si="0"/>
        <v>0.97</v>
      </c>
      <c r="AB3" s="9">
        <f t="shared" si="0"/>
        <v>0.97499999999999998</v>
      </c>
      <c r="AC3" s="55">
        <f>AC2</f>
        <v>0.98</v>
      </c>
      <c r="AD3" s="9">
        <f t="shared" ref="AD3" si="1">AD2</f>
        <v>0.98499999999999999</v>
      </c>
      <c r="AE3" s="9">
        <f t="shared" ref="AE3" si="2">AE2</f>
        <v>0.99</v>
      </c>
      <c r="AF3" s="9">
        <f t="shared" ref="AF3" si="3">AF2</f>
        <v>0.995</v>
      </c>
      <c r="AG3" s="9">
        <f t="shared" ref="AG3" si="4">AG2</f>
        <v>1</v>
      </c>
      <c r="AH3" s="9"/>
      <c r="AI3" s="9"/>
      <c r="AJ3" s="9"/>
      <c r="AK3" s="9"/>
      <c r="AL3" s="9"/>
    </row>
    <row r="4" spans="2:38" ht="16.25" thickBot="1">
      <c r="B4" s="29" t="s">
        <v>1</v>
      </c>
      <c r="C4" s="61">
        <v>0.98</v>
      </c>
      <c r="E4" t="s">
        <v>3</v>
      </c>
      <c r="L4" s="55">
        <v>2</v>
      </c>
      <c r="M4" s="10">
        <f>M$2^$L4</f>
        <v>0.81</v>
      </c>
      <c r="N4" s="10">
        <f t="shared" ref="N4:AG14" si="5">N$2^$L4</f>
        <v>0.819025</v>
      </c>
      <c r="O4" s="10">
        <f t="shared" si="5"/>
        <v>0.82810000000000006</v>
      </c>
      <c r="P4" s="10">
        <f t="shared" si="5"/>
        <v>0.83722500000000011</v>
      </c>
      <c r="Q4" s="10">
        <f t="shared" si="5"/>
        <v>0.84640000000000004</v>
      </c>
      <c r="R4" s="10">
        <f t="shared" si="5"/>
        <v>0.85562500000000008</v>
      </c>
      <c r="S4" s="10">
        <f t="shared" si="5"/>
        <v>0.86490000000000011</v>
      </c>
      <c r="T4" s="10">
        <f t="shared" si="5"/>
        <v>0.87422500000000014</v>
      </c>
      <c r="U4" s="10">
        <f t="shared" si="5"/>
        <v>0.88359999999999994</v>
      </c>
      <c r="V4" s="10">
        <f t="shared" si="5"/>
        <v>0.89302499999999996</v>
      </c>
      <c r="W4" s="10">
        <f t="shared" si="5"/>
        <v>0.90249999999999997</v>
      </c>
      <c r="X4" s="10">
        <f t="shared" si="5"/>
        <v>0.91202499999999997</v>
      </c>
      <c r="Y4" s="10">
        <f t="shared" si="5"/>
        <v>0.92159999999999997</v>
      </c>
      <c r="Z4" s="10">
        <f t="shared" si="5"/>
        <v>0.93122499999999997</v>
      </c>
      <c r="AA4" s="10">
        <f t="shared" si="5"/>
        <v>0.94089999999999996</v>
      </c>
      <c r="AB4" s="10">
        <f t="shared" si="5"/>
        <v>0.95062499999999994</v>
      </c>
      <c r="AC4" s="56">
        <f t="shared" si="5"/>
        <v>0.96039999999999992</v>
      </c>
      <c r="AD4" s="10">
        <f t="shared" si="5"/>
        <v>0.970225</v>
      </c>
      <c r="AE4" s="10">
        <f t="shared" si="5"/>
        <v>0.98009999999999997</v>
      </c>
      <c r="AF4" s="10">
        <f t="shared" si="5"/>
        <v>0.99002500000000004</v>
      </c>
      <c r="AG4" s="10">
        <f t="shared" si="5"/>
        <v>1</v>
      </c>
      <c r="AH4" s="10"/>
      <c r="AI4" s="10"/>
      <c r="AJ4" s="10"/>
      <c r="AK4" s="10"/>
      <c r="AL4" s="10"/>
    </row>
    <row r="5" spans="2:38">
      <c r="L5" s="55">
        <v>3</v>
      </c>
      <c r="M5" s="10">
        <f t="shared" ref="M5:AB20" si="6">M$2^$L5</f>
        <v>0.72900000000000009</v>
      </c>
      <c r="N5" s="10">
        <f t="shared" si="5"/>
        <v>0.74121762499999999</v>
      </c>
      <c r="O5" s="10">
        <f t="shared" si="5"/>
        <v>0.7535710000000001</v>
      </c>
      <c r="P5" s="10">
        <f t="shared" si="5"/>
        <v>0.76606087500000009</v>
      </c>
      <c r="Q5" s="10">
        <f t="shared" si="5"/>
        <v>0.77868800000000005</v>
      </c>
      <c r="R5" s="10">
        <f t="shared" si="5"/>
        <v>0.79145312500000009</v>
      </c>
      <c r="S5" s="10">
        <f t="shared" si="5"/>
        <v>0.8043570000000001</v>
      </c>
      <c r="T5" s="10">
        <f t="shared" si="5"/>
        <v>0.81740037500000018</v>
      </c>
      <c r="U5" s="10">
        <f t="shared" si="5"/>
        <v>0.83058399999999988</v>
      </c>
      <c r="V5" s="10">
        <f t="shared" si="5"/>
        <v>0.84390862499999997</v>
      </c>
      <c r="W5" s="10">
        <f t="shared" si="5"/>
        <v>0.85737499999999989</v>
      </c>
      <c r="X5" s="10">
        <f t="shared" si="5"/>
        <v>0.87098387499999996</v>
      </c>
      <c r="Y5" s="10">
        <f t="shared" si="5"/>
        <v>0.88473599999999997</v>
      </c>
      <c r="Z5" s="10">
        <f t="shared" si="5"/>
        <v>0.89863212499999989</v>
      </c>
      <c r="AA5" s="10">
        <f t="shared" si="5"/>
        <v>0.91267299999999996</v>
      </c>
      <c r="AB5" s="10">
        <f t="shared" si="5"/>
        <v>0.92685937499999993</v>
      </c>
      <c r="AC5" s="56">
        <f t="shared" si="5"/>
        <v>0.94119199999999992</v>
      </c>
      <c r="AD5" s="10">
        <f t="shared" si="5"/>
        <v>0.95567162500000002</v>
      </c>
      <c r="AE5" s="10">
        <f t="shared" si="5"/>
        <v>0.97029899999999991</v>
      </c>
      <c r="AF5" s="10">
        <f t="shared" si="5"/>
        <v>0.98507487500000002</v>
      </c>
      <c r="AG5" s="10">
        <f t="shared" si="5"/>
        <v>1</v>
      </c>
      <c r="AH5" s="10"/>
      <c r="AI5" s="10"/>
      <c r="AJ5" s="10"/>
      <c r="AK5" s="10"/>
      <c r="AL5" s="10"/>
    </row>
    <row r="6" spans="2:38">
      <c r="B6" s="6" t="s">
        <v>4</v>
      </c>
      <c r="C6">
        <v>0</v>
      </c>
      <c r="E6" t="s">
        <v>7</v>
      </c>
      <c r="L6" s="55">
        <v>4</v>
      </c>
      <c r="M6" s="10">
        <f t="shared" si="6"/>
        <v>0.65610000000000013</v>
      </c>
      <c r="N6" s="10">
        <f t="shared" si="5"/>
        <v>0.67080195062500003</v>
      </c>
      <c r="O6" s="10">
        <f t="shared" si="5"/>
        <v>0.68574961000000012</v>
      </c>
      <c r="P6" s="10">
        <f t="shared" si="5"/>
        <v>0.70094570062500017</v>
      </c>
      <c r="Q6" s="10">
        <f t="shared" si="5"/>
        <v>0.71639296000000008</v>
      </c>
      <c r="R6" s="10">
        <f t="shared" si="5"/>
        <v>0.73209414062500011</v>
      </c>
      <c r="S6" s="10">
        <f t="shared" si="5"/>
        <v>0.74805201000000021</v>
      </c>
      <c r="T6" s="10">
        <f t="shared" si="5"/>
        <v>0.76426935062500023</v>
      </c>
      <c r="U6" s="10">
        <f t="shared" si="5"/>
        <v>0.78074895999999994</v>
      </c>
      <c r="V6" s="10">
        <f t="shared" si="5"/>
        <v>0.79749365062499988</v>
      </c>
      <c r="W6" s="10">
        <f t="shared" si="5"/>
        <v>0.81450624999999999</v>
      </c>
      <c r="X6" s="10">
        <f t="shared" si="5"/>
        <v>0.83178960062499996</v>
      </c>
      <c r="Y6" s="10">
        <f t="shared" si="5"/>
        <v>0.84934655999999997</v>
      </c>
      <c r="Z6" s="10">
        <f t="shared" si="5"/>
        <v>0.86718000062499989</v>
      </c>
      <c r="AA6" s="10">
        <f t="shared" si="5"/>
        <v>0.88529280999999993</v>
      </c>
      <c r="AB6" s="10">
        <f t="shared" si="5"/>
        <v>0.90368789062499988</v>
      </c>
      <c r="AC6" s="56">
        <f t="shared" si="5"/>
        <v>0.92236815999999988</v>
      </c>
      <c r="AD6" s="10">
        <f t="shared" si="5"/>
        <v>0.94133655062499999</v>
      </c>
      <c r="AE6" s="10">
        <f t="shared" si="5"/>
        <v>0.96059600999999994</v>
      </c>
      <c r="AF6" s="10">
        <f t="shared" si="5"/>
        <v>0.98014950062500006</v>
      </c>
      <c r="AG6" s="10">
        <f t="shared" si="5"/>
        <v>1</v>
      </c>
      <c r="AH6" s="10"/>
      <c r="AI6" s="10"/>
      <c r="AJ6" s="10"/>
      <c r="AK6" s="10"/>
      <c r="AL6" s="10"/>
    </row>
    <row r="7" spans="2:38">
      <c r="L7" s="55">
        <v>5</v>
      </c>
      <c r="M7" s="10">
        <f t="shared" si="6"/>
        <v>0.59049000000000018</v>
      </c>
      <c r="N7" s="10">
        <f t="shared" si="5"/>
        <v>0.60707576531562502</v>
      </c>
      <c r="O7" s="10">
        <f t="shared" si="5"/>
        <v>0.62403214510000016</v>
      </c>
      <c r="P7" s="10">
        <f t="shared" si="5"/>
        <v>0.64136531607187519</v>
      </c>
      <c r="Q7" s="10">
        <f t="shared" si="5"/>
        <v>0.65908152320000013</v>
      </c>
      <c r="R7" s="10">
        <f t="shared" si="5"/>
        <v>0.67718708007812511</v>
      </c>
      <c r="S7" s="10">
        <f t="shared" si="5"/>
        <v>0.69568836930000022</v>
      </c>
      <c r="T7" s="10">
        <f t="shared" si="5"/>
        <v>0.71459184283437527</v>
      </c>
      <c r="U7" s="10">
        <f t="shared" si="5"/>
        <v>0.73390402239999986</v>
      </c>
      <c r="V7" s="10">
        <f t="shared" si="5"/>
        <v>0.75363149984062483</v>
      </c>
      <c r="W7" s="10">
        <f t="shared" si="5"/>
        <v>0.77378093749999999</v>
      </c>
      <c r="X7" s="10">
        <f t="shared" si="5"/>
        <v>0.79435906859687488</v>
      </c>
      <c r="Y7" s="10">
        <f t="shared" si="5"/>
        <v>0.81537269759999997</v>
      </c>
      <c r="Z7" s="10">
        <f t="shared" si="5"/>
        <v>0.83682870060312486</v>
      </c>
      <c r="AA7" s="10">
        <f t="shared" si="5"/>
        <v>0.8587340256999999</v>
      </c>
      <c r="AB7" s="10">
        <f t="shared" si="5"/>
        <v>0.88109569335937488</v>
      </c>
      <c r="AC7" s="56">
        <f t="shared" si="5"/>
        <v>0.90392079679999982</v>
      </c>
      <c r="AD7" s="10">
        <f t="shared" si="5"/>
        <v>0.92721650236562503</v>
      </c>
      <c r="AE7" s="10">
        <f t="shared" si="5"/>
        <v>0.95099004989999991</v>
      </c>
      <c r="AF7" s="10">
        <f t="shared" si="5"/>
        <v>0.97524875312187509</v>
      </c>
      <c r="AG7" s="10">
        <f t="shared" si="5"/>
        <v>1</v>
      </c>
      <c r="AH7" s="10"/>
      <c r="AI7" s="10"/>
      <c r="AJ7" s="10"/>
      <c r="AK7" s="10"/>
      <c r="AL7" s="10"/>
    </row>
    <row r="8" spans="2:38">
      <c r="L8" s="55">
        <v>6</v>
      </c>
      <c r="M8" s="10">
        <f t="shared" si="6"/>
        <v>0.53144100000000016</v>
      </c>
      <c r="N8" s="10">
        <f t="shared" si="5"/>
        <v>0.54940356761064069</v>
      </c>
      <c r="O8" s="10">
        <f t="shared" si="5"/>
        <v>0.56786925204100014</v>
      </c>
      <c r="P8" s="10">
        <f t="shared" si="5"/>
        <v>0.58684926420576589</v>
      </c>
      <c r="Q8" s="10">
        <f t="shared" si="5"/>
        <v>0.60635500134400011</v>
      </c>
      <c r="R8" s="10">
        <f t="shared" si="5"/>
        <v>0.62639804907226582</v>
      </c>
      <c r="S8" s="10">
        <f t="shared" si="5"/>
        <v>0.64699018344900028</v>
      </c>
      <c r="T8" s="10">
        <f t="shared" si="5"/>
        <v>0.66814337305014093</v>
      </c>
      <c r="U8" s="10">
        <f t="shared" si="5"/>
        <v>0.68986978105599994</v>
      </c>
      <c r="V8" s="10">
        <f t="shared" si="5"/>
        <v>0.71218176734939054</v>
      </c>
      <c r="W8" s="10">
        <f t="shared" si="5"/>
        <v>0.73509189062499991</v>
      </c>
      <c r="X8" s="10">
        <f t="shared" si="5"/>
        <v>0.75861291051001556</v>
      </c>
      <c r="Y8" s="10">
        <f t="shared" si="5"/>
        <v>0.78275778969599996</v>
      </c>
      <c r="Z8" s="10">
        <f t="shared" si="5"/>
        <v>0.80753969608201548</v>
      </c>
      <c r="AA8" s="10">
        <f t="shared" si="5"/>
        <v>0.83297200492899992</v>
      </c>
      <c r="AB8" s="10">
        <f t="shared" si="5"/>
        <v>0.85906830102539045</v>
      </c>
      <c r="AC8" s="56">
        <f t="shared" si="5"/>
        <v>0.8858423808639998</v>
      </c>
      <c r="AD8" s="10">
        <f t="shared" si="5"/>
        <v>0.91330825483014066</v>
      </c>
      <c r="AE8" s="10">
        <f t="shared" si="5"/>
        <v>0.94148014940099989</v>
      </c>
      <c r="AF8" s="10">
        <f t="shared" si="5"/>
        <v>0.97037250935626573</v>
      </c>
      <c r="AG8" s="10">
        <f t="shared" si="5"/>
        <v>1</v>
      </c>
      <c r="AH8" s="10"/>
      <c r="AI8" s="10"/>
      <c r="AJ8" s="10"/>
      <c r="AK8" s="10"/>
      <c r="AL8" s="10"/>
    </row>
    <row r="9" spans="2:38">
      <c r="B9" t="s">
        <v>8</v>
      </c>
      <c r="D9" s="6" t="s">
        <v>9</v>
      </c>
      <c r="E9" s="7">
        <f>C4^C3</f>
        <v>0.66760797175509412</v>
      </c>
      <c r="L9" s="55">
        <v>7</v>
      </c>
      <c r="M9" s="10">
        <f t="shared" si="6"/>
        <v>0.47829690000000014</v>
      </c>
      <c r="N9" s="10">
        <f t="shared" si="5"/>
        <v>0.49721022868762976</v>
      </c>
      <c r="O9" s="10">
        <f t="shared" si="5"/>
        <v>0.51676101935731011</v>
      </c>
      <c r="P9" s="10">
        <f t="shared" si="5"/>
        <v>0.53696707674827571</v>
      </c>
      <c r="Q9" s="10">
        <f t="shared" si="5"/>
        <v>0.55784660123648011</v>
      </c>
      <c r="R9" s="10">
        <f t="shared" si="5"/>
        <v>0.5794181953918458</v>
      </c>
      <c r="S9" s="10">
        <f t="shared" si="5"/>
        <v>0.60170087060757027</v>
      </c>
      <c r="T9" s="10">
        <f t="shared" si="5"/>
        <v>0.62471405380188183</v>
      </c>
      <c r="U9" s="10">
        <f t="shared" si="5"/>
        <v>0.64847759419263984</v>
      </c>
      <c r="V9" s="10">
        <f t="shared" si="5"/>
        <v>0.67301177014517399</v>
      </c>
      <c r="W9" s="10">
        <f t="shared" si="5"/>
        <v>0.69833729609374995</v>
      </c>
      <c r="X9" s="10">
        <f t="shared" si="5"/>
        <v>0.72447532953706484</v>
      </c>
      <c r="Y9" s="10">
        <f t="shared" si="5"/>
        <v>0.75144747810815993</v>
      </c>
      <c r="Z9" s="10">
        <f t="shared" si="5"/>
        <v>0.77927580671914487</v>
      </c>
      <c r="AA9" s="10">
        <f t="shared" si="5"/>
        <v>0.80798284478112992</v>
      </c>
      <c r="AB9" s="10">
        <f t="shared" si="5"/>
        <v>0.83759159349975565</v>
      </c>
      <c r="AC9" s="56">
        <f t="shared" si="5"/>
        <v>0.86812553324671982</v>
      </c>
      <c r="AD9" s="10">
        <f t="shared" si="5"/>
        <v>0.89960863100768851</v>
      </c>
      <c r="AE9" s="10">
        <f t="shared" si="5"/>
        <v>0.93206534790698992</v>
      </c>
      <c r="AF9" s="10">
        <f t="shared" si="5"/>
        <v>0.96552064680948435</v>
      </c>
      <c r="AG9" s="10">
        <f t="shared" si="5"/>
        <v>1</v>
      </c>
      <c r="AH9" s="10"/>
      <c r="AI9" s="10"/>
      <c r="AJ9" s="10"/>
      <c r="AK9" s="10"/>
      <c r="AL9" s="10"/>
    </row>
    <row r="10" spans="2:38">
      <c r="L10" s="55">
        <v>8</v>
      </c>
      <c r="M10" s="10">
        <f t="shared" si="6"/>
        <v>0.43046721000000016</v>
      </c>
      <c r="N10" s="10">
        <f t="shared" si="5"/>
        <v>0.449975256962305</v>
      </c>
      <c r="O10" s="10">
        <f t="shared" si="5"/>
        <v>0.47025252761515224</v>
      </c>
      <c r="P10" s="10">
        <f t="shared" si="5"/>
        <v>0.49132487522467239</v>
      </c>
      <c r="Q10" s="10">
        <f t="shared" si="5"/>
        <v>0.51321887313756176</v>
      </c>
      <c r="R10" s="10">
        <f t="shared" si="5"/>
        <v>0.5359618307374574</v>
      </c>
      <c r="S10" s="10">
        <f t="shared" si="5"/>
        <v>0.55958180966504045</v>
      </c>
      <c r="T10" s="10">
        <f t="shared" si="5"/>
        <v>0.58410764030475959</v>
      </c>
      <c r="U10" s="10">
        <f t="shared" si="5"/>
        <v>0.60956893854108152</v>
      </c>
      <c r="V10" s="10">
        <f t="shared" si="5"/>
        <v>0.63599612278718942</v>
      </c>
      <c r="W10" s="10">
        <f t="shared" si="5"/>
        <v>0.66342043128906247</v>
      </c>
      <c r="X10" s="10">
        <f t="shared" si="5"/>
        <v>0.6918739397078969</v>
      </c>
      <c r="Y10" s="10">
        <f t="shared" si="5"/>
        <v>0.7213895789838336</v>
      </c>
      <c r="Z10" s="10">
        <f t="shared" si="5"/>
        <v>0.75200115348397478</v>
      </c>
      <c r="AA10" s="10">
        <f t="shared" si="5"/>
        <v>0.78374335943769602</v>
      </c>
      <c r="AB10" s="10">
        <f t="shared" si="5"/>
        <v>0.81665180366226175</v>
      </c>
      <c r="AC10" s="56">
        <f t="shared" si="5"/>
        <v>0.85076302258178538</v>
      </c>
      <c r="AD10" s="10">
        <f t="shared" si="5"/>
        <v>0.88611450154257321</v>
      </c>
      <c r="AE10" s="10">
        <f t="shared" si="5"/>
        <v>0.92274469442791995</v>
      </c>
      <c r="AF10" s="10">
        <f t="shared" si="5"/>
        <v>0.96069304357543694</v>
      </c>
      <c r="AG10" s="10">
        <f t="shared" si="5"/>
        <v>1</v>
      </c>
      <c r="AH10" s="10"/>
      <c r="AI10" s="10"/>
      <c r="AJ10" s="10"/>
      <c r="AK10" s="10"/>
      <c r="AL10" s="10"/>
    </row>
    <row r="11" spans="2:38">
      <c r="B11" s="1" t="s">
        <v>15</v>
      </c>
      <c r="L11" s="55">
        <v>9</v>
      </c>
      <c r="M11" s="10">
        <f t="shared" si="6"/>
        <v>0.38742048900000015</v>
      </c>
      <c r="N11" s="10">
        <f t="shared" si="5"/>
        <v>0.40722760755088605</v>
      </c>
      <c r="O11" s="10">
        <f t="shared" si="5"/>
        <v>0.42792980012978854</v>
      </c>
      <c r="P11" s="10">
        <f t="shared" si="5"/>
        <v>0.44956226083057527</v>
      </c>
      <c r="Q11" s="10">
        <f t="shared" si="5"/>
        <v>0.47216136328655683</v>
      </c>
      <c r="R11" s="10">
        <f t="shared" si="5"/>
        <v>0.49576469343214813</v>
      </c>
      <c r="S11" s="10">
        <f t="shared" si="5"/>
        <v>0.52041108298848759</v>
      </c>
      <c r="T11" s="10">
        <f t="shared" si="5"/>
        <v>0.5461406436849503</v>
      </c>
      <c r="U11" s="10">
        <f t="shared" si="5"/>
        <v>0.57299480222861654</v>
      </c>
      <c r="V11" s="10">
        <f t="shared" si="5"/>
        <v>0.60101633603389393</v>
      </c>
      <c r="W11" s="10">
        <f t="shared" si="5"/>
        <v>0.6302494097246093</v>
      </c>
      <c r="X11" s="10">
        <f t="shared" si="5"/>
        <v>0.66073961242104151</v>
      </c>
      <c r="Y11" s="10">
        <f t="shared" si="5"/>
        <v>0.69253399582448028</v>
      </c>
      <c r="Z11" s="10">
        <f t="shared" si="5"/>
        <v>0.72568111311203565</v>
      </c>
      <c r="AA11" s="10">
        <f t="shared" si="5"/>
        <v>0.76023105865456508</v>
      </c>
      <c r="AB11" s="10">
        <f t="shared" si="5"/>
        <v>0.79623550857070524</v>
      </c>
      <c r="AC11" s="56">
        <f t="shared" si="5"/>
        <v>0.83374776213014967</v>
      </c>
      <c r="AD11" s="10">
        <f t="shared" si="5"/>
        <v>0.87282278401943458</v>
      </c>
      <c r="AE11" s="10">
        <f t="shared" si="5"/>
        <v>0.91351724748364072</v>
      </c>
      <c r="AF11" s="10">
        <f t="shared" si="5"/>
        <v>0.95588957835755972</v>
      </c>
      <c r="AG11" s="10">
        <f t="shared" si="5"/>
        <v>1</v>
      </c>
      <c r="AH11" s="10"/>
      <c r="AI11" s="10"/>
      <c r="AJ11" s="10"/>
      <c r="AK11" s="10"/>
      <c r="AL11" s="10"/>
    </row>
    <row r="12" spans="2:38">
      <c r="L12" s="55">
        <v>10</v>
      </c>
      <c r="M12" s="10">
        <f t="shared" si="6"/>
        <v>0.34867844010000015</v>
      </c>
      <c r="N12" s="10">
        <f t="shared" si="5"/>
        <v>0.36854098483355185</v>
      </c>
      <c r="O12" s="10">
        <f t="shared" si="5"/>
        <v>0.38941611811810761</v>
      </c>
      <c r="P12" s="10">
        <f t="shared" si="5"/>
        <v>0.4113494686599764</v>
      </c>
      <c r="Q12" s="10">
        <f t="shared" si="5"/>
        <v>0.43438845422363231</v>
      </c>
      <c r="R12" s="10">
        <f t="shared" si="5"/>
        <v>0.45858234142473703</v>
      </c>
      <c r="S12" s="10">
        <f t="shared" si="5"/>
        <v>0.48398230717929352</v>
      </c>
      <c r="T12" s="10">
        <f t="shared" si="5"/>
        <v>0.51064150184542856</v>
      </c>
      <c r="U12" s="10">
        <f t="shared" si="5"/>
        <v>0.53861511409489959</v>
      </c>
      <c r="V12" s="10">
        <f t="shared" si="5"/>
        <v>0.56796043755202985</v>
      </c>
      <c r="W12" s="10">
        <f t="shared" si="5"/>
        <v>0.5987369392383789</v>
      </c>
      <c r="X12" s="10">
        <f t="shared" si="5"/>
        <v>0.63100632986209471</v>
      </c>
      <c r="Y12" s="10">
        <f t="shared" si="5"/>
        <v>0.664832635991501</v>
      </c>
      <c r="Z12" s="10">
        <f t="shared" si="5"/>
        <v>0.70028227415311439</v>
      </c>
      <c r="AA12" s="10">
        <f t="shared" si="5"/>
        <v>0.7374241268949282</v>
      </c>
      <c r="AB12" s="10">
        <f t="shared" si="5"/>
        <v>0.77632962085643753</v>
      </c>
      <c r="AC12" s="56">
        <f t="shared" si="5"/>
        <v>0.81707280688754658</v>
      </c>
      <c r="AD12" s="10">
        <f t="shared" si="5"/>
        <v>0.85973044225914308</v>
      </c>
      <c r="AE12" s="10">
        <f t="shared" si="5"/>
        <v>0.9043820750088043</v>
      </c>
      <c r="AF12" s="10">
        <f t="shared" si="5"/>
        <v>0.95111013046577197</v>
      </c>
      <c r="AG12" s="10">
        <f t="shared" si="5"/>
        <v>1</v>
      </c>
      <c r="AH12" s="10"/>
      <c r="AI12" s="10"/>
      <c r="AJ12" s="10"/>
      <c r="AK12" s="10"/>
      <c r="AL12" s="10"/>
    </row>
    <row r="13" spans="2:38">
      <c r="L13" s="55">
        <v>11</v>
      </c>
      <c r="M13" s="10">
        <f t="shared" si="6"/>
        <v>0.31381059609000017</v>
      </c>
      <c r="N13" s="10">
        <f t="shared" si="5"/>
        <v>0.33352959127436443</v>
      </c>
      <c r="O13" s="10">
        <f t="shared" si="5"/>
        <v>0.35436866748747792</v>
      </c>
      <c r="P13" s="10">
        <f t="shared" si="5"/>
        <v>0.37638476382387837</v>
      </c>
      <c r="Q13" s="10">
        <f t="shared" si="5"/>
        <v>0.39963737788574172</v>
      </c>
      <c r="R13" s="10">
        <f t="shared" si="5"/>
        <v>0.42418866581788178</v>
      </c>
      <c r="S13" s="10">
        <f t="shared" si="5"/>
        <v>0.45010354567674299</v>
      </c>
      <c r="T13" s="10">
        <f t="shared" si="5"/>
        <v>0.47744980422547573</v>
      </c>
      <c r="U13" s="10">
        <f t="shared" si="5"/>
        <v>0.5062982072492056</v>
      </c>
      <c r="V13" s="10">
        <f t="shared" si="5"/>
        <v>0.53672261348666817</v>
      </c>
      <c r="W13" s="10">
        <f t="shared" si="5"/>
        <v>0.56880009227645989</v>
      </c>
      <c r="X13" s="10">
        <f t="shared" si="5"/>
        <v>0.60261104501830043</v>
      </c>
      <c r="Y13" s="10">
        <f t="shared" si="5"/>
        <v>0.63823933055184101</v>
      </c>
      <c r="Z13" s="10">
        <f t="shared" si="5"/>
        <v>0.67577239455775528</v>
      </c>
      <c r="AA13" s="10">
        <f t="shared" si="5"/>
        <v>0.71530140308808032</v>
      </c>
      <c r="AB13" s="10">
        <f t="shared" si="5"/>
        <v>0.75692138033502654</v>
      </c>
      <c r="AC13" s="56">
        <f t="shared" si="5"/>
        <v>0.80073135074979562</v>
      </c>
      <c r="AD13" s="10">
        <f t="shared" si="5"/>
        <v>0.84683448562525598</v>
      </c>
      <c r="AE13" s="10">
        <f t="shared" si="5"/>
        <v>0.89533825425871627</v>
      </c>
      <c r="AF13" s="10">
        <f t="shared" si="5"/>
        <v>0.94635457981344306</v>
      </c>
      <c r="AG13" s="10">
        <f t="shared" si="5"/>
        <v>1</v>
      </c>
      <c r="AH13" s="10"/>
      <c r="AI13" s="10"/>
      <c r="AJ13" s="10"/>
      <c r="AK13" s="10"/>
      <c r="AL13" s="10"/>
    </row>
    <row r="14" spans="2:38">
      <c r="L14" s="55">
        <v>12</v>
      </c>
      <c r="M14" s="10">
        <f t="shared" si="6"/>
        <v>0.28242953648100017</v>
      </c>
      <c r="N14" s="10">
        <f t="shared" si="5"/>
        <v>0.30184428010329983</v>
      </c>
      <c r="O14" s="10">
        <f t="shared" si="5"/>
        <v>0.32247548741360493</v>
      </c>
      <c r="P14" s="10">
        <f t="shared" si="5"/>
        <v>0.34439205889884877</v>
      </c>
      <c r="Q14" s="10">
        <f t="shared" si="5"/>
        <v>0.36766638765488241</v>
      </c>
      <c r="R14" s="10">
        <f t="shared" si="5"/>
        <v>0.39237451588154065</v>
      </c>
      <c r="S14" s="10">
        <f t="shared" ref="S14:AG22" si="7">S$2^$L14</f>
        <v>0.41859629747937105</v>
      </c>
      <c r="T14" s="10">
        <f t="shared" si="7"/>
        <v>0.4464155669508198</v>
      </c>
      <c r="U14" s="10">
        <f t="shared" si="7"/>
        <v>0.47592031481425329</v>
      </c>
      <c r="V14" s="10">
        <f t="shared" si="7"/>
        <v>0.50720286974490136</v>
      </c>
      <c r="W14" s="10">
        <f t="shared" si="7"/>
        <v>0.54036008766263688</v>
      </c>
      <c r="X14" s="10">
        <f t="shared" si="7"/>
        <v>0.57549354799247687</v>
      </c>
      <c r="Y14" s="10">
        <f t="shared" si="7"/>
        <v>0.61270975732976729</v>
      </c>
      <c r="Z14" s="10">
        <f t="shared" si="7"/>
        <v>0.65212036074823387</v>
      </c>
      <c r="AA14" s="10">
        <f t="shared" si="7"/>
        <v>0.69384236099543783</v>
      </c>
      <c r="AB14" s="10">
        <f t="shared" si="7"/>
        <v>0.73799834582665091</v>
      </c>
      <c r="AC14" s="56">
        <f t="shared" si="7"/>
        <v>0.78471672373479973</v>
      </c>
      <c r="AD14" s="10">
        <f t="shared" si="7"/>
        <v>0.83413196834087711</v>
      </c>
      <c r="AE14" s="10">
        <f t="shared" si="7"/>
        <v>0.88638487171612912</v>
      </c>
      <c r="AF14" s="10">
        <f t="shared" si="7"/>
        <v>0.94162280691437594</v>
      </c>
      <c r="AG14" s="10">
        <f t="shared" si="7"/>
        <v>1</v>
      </c>
      <c r="AH14" s="10"/>
      <c r="AI14" s="10"/>
      <c r="AJ14" s="10"/>
      <c r="AK14" s="10"/>
      <c r="AL14" s="10"/>
    </row>
    <row r="15" spans="2:38">
      <c r="L15" s="55">
        <v>13</v>
      </c>
      <c r="M15" s="10">
        <f t="shared" si="6"/>
        <v>0.25418658283290019</v>
      </c>
      <c r="N15" s="10">
        <f t="shared" si="6"/>
        <v>0.27316907349348635</v>
      </c>
      <c r="O15" s="10">
        <f t="shared" si="6"/>
        <v>0.29345269354638054</v>
      </c>
      <c r="P15" s="10">
        <f t="shared" si="6"/>
        <v>0.31511873389244666</v>
      </c>
      <c r="Q15" s="10">
        <f t="shared" si="6"/>
        <v>0.33825307664249182</v>
      </c>
      <c r="R15" s="10">
        <f t="shared" si="6"/>
        <v>0.36294642719042508</v>
      </c>
      <c r="S15" s="10">
        <f t="shared" si="6"/>
        <v>0.38929455665581508</v>
      </c>
      <c r="T15" s="10">
        <f t="shared" si="6"/>
        <v>0.41739855509901658</v>
      </c>
      <c r="U15" s="10">
        <f t="shared" si="6"/>
        <v>0.44736509592539803</v>
      </c>
      <c r="V15" s="10">
        <f t="shared" si="6"/>
        <v>0.47930671190893176</v>
      </c>
      <c r="W15" s="10">
        <f t="shared" si="6"/>
        <v>0.51334208327950503</v>
      </c>
      <c r="X15" s="10">
        <f t="shared" si="6"/>
        <v>0.5495963383328154</v>
      </c>
      <c r="Y15" s="10">
        <f t="shared" si="6"/>
        <v>0.58820136703657666</v>
      </c>
      <c r="Z15" s="10">
        <f t="shared" si="6"/>
        <v>0.62929614812204571</v>
      </c>
      <c r="AA15" s="10">
        <f t="shared" si="6"/>
        <v>0.67302709016557472</v>
      </c>
      <c r="AB15" s="10">
        <f t="shared" si="6"/>
        <v>0.71954838718098457</v>
      </c>
      <c r="AC15" s="56">
        <f t="shared" si="7"/>
        <v>0.76902238926010369</v>
      </c>
      <c r="AD15" s="10">
        <f t="shared" si="7"/>
        <v>0.82161998881576392</v>
      </c>
      <c r="AE15" s="10">
        <f t="shared" si="7"/>
        <v>0.87752102299896773</v>
      </c>
      <c r="AF15" s="10">
        <f t="shared" si="7"/>
        <v>0.93691469287980411</v>
      </c>
      <c r="AG15" s="10">
        <f t="shared" si="7"/>
        <v>1</v>
      </c>
      <c r="AH15" s="10"/>
      <c r="AI15" s="10"/>
      <c r="AJ15" s="10"/>
      <c r="AK15" s="10"/>
      <c r="AL15" s="10"/>
    </row>
    <row r="16" spans="2:38">
      <c r="L16" s="55">
        <v>14</v>
      </c>
      <c r="M16" s="10">
        <f t="shared" si="6"/>
        <v>0.22876792454961015</v>
      </c>
      <c r="N16" s="10">
        <f t="shared" si="6"/>
        <v>0.24721801151160516</v>
      </c>
      <c r="O16" s="10">
        <f t="shared" si="6"/>
        <v>0.26704195112720625</v>
      </c>
      <c r="P16" s="10">
        <f t="shared" si="6"/>
        <v>0.28833364151158875</v>
      </c>
      <c r="Q16" s="10">
        <f t="shared" si="6"/>
        <v>0.31119283051109248</v>
      </c>
      <c r="R16" s="10">
        <f t="shared" si="6"/>
        <v>0.33572544515114328</v>
      </c>
      <c r="S16" s="10">
        <f t="shared" si="6"/>
        <v>0.36204393768990806</v>
      </c>
      <c r="T16" s="10">
        <f t="shared" si="6"/>
        <v>0.39026764901758054</v>
      </c>
      <c r="U16" s="10">
        <f t="shared" si="6"/>
        <v>0.42052319016987422</v>
      </c>
      <c r="V16" s="10">
        <f t="shared" si="6"/>
        <v>0.45294484275394054</v>
      </c>
      <c r="W16" s="10">
        <f t="shared" si="6"/>
        <v>0.48767497911552976</v>
      </c>
      <c r="X16" s="10">
        <f t="shared" si="6"/>
        <v>0.52486450310783872</v>
      </c>
      <c r="Y16" s="10">
        <f t="shared" si="6"/>
        <v>0.56467331235511353</v>
      </c>
      <c r="Z16" s="10">
        <f t="shared" si="6"/>
        <v>0.60727078293777403</v>
      </c>
      <c r="AA16" s="10">
        <f t="shared" si="6"/>
        <v>0.65283627746060746</v>
      </c>
      <c r="AB16" s="10">
        <f t="shared" si="6"/>
        <v>0.70155967750145998</v>
      </c>
      <c r="AC16" s="56">
        <f t="shared" si="7"/>
        <v>0.7536419414749016</v>
      </c>
      <c r="AD16" s="10">
        <f t="shared" si="7"/>
        <v>0.80929568898352755</v>
      </c>
      <c r="AE16" s="10">
        <f t="shared" si="7"/>
        <v>0.86874581276897811</v>
      </c>
      <c r="AF16" s="10">
        <f t="shared" si="7"/>
        <v>0.93223011941540512</v>
      </c>
      <c r="AG16" s="10">
        <f t="shared" si="7"/>
        <v>1</v>
      </c>
      <c r="AH16" s="10"/>
      <c r="AI16" s="10"/>
      <c r="AJ16" s="10"/>
      <c r="AK16" s="10"/>
      <c r="AL16" s="10"/>
    </row>
    <row r="17" spans="2:38">
      <c r="L17" s="55">
        <v>15</v>
      </c>
      <c r="M17" s="10">
        <f t="shared" si="6"/>
        <v>0.20589113209464913</v>
      </c>
      <c r="N17" s="10">
        <f t="shared" si="6"/>
        <v>0.22373230041800263</v>
      </c>
      <c r="O17" s="10">
        <f t="shared" si="6"/>
        <v>0.24300817552575771</v>
      </c>
      <c r="P17" s="10">
        <f t="shared" si="6"/>
        <v>0.26382528198310362</v>
      </c>
      <c r="Q17" s="10">
        <f t="shared" si="6"/>
        <v>0.2862974040702051</v>
      </c>
      <c r="R17" s="10">
        <f t="shared" si="6"/>
        <v>0.31054603676480746</v>
      </c>
      <c r="S17" s="10">
        <f t="shared" si="6"/>
        <v>0.33670086205161454</v>
      </c>
      <c r="T17" s="10">
        <f t="shared" si="6"/>
        <v>0.36490025183143782</v>
      </c>
      <c r="U17" s="10">
        <f t="shared" si="6"/>
        <v>0.39529179875968168</v>
      </c>
      <c r="V17" s="10">
        <f t="shared" si="6"/>
        <v>0.42803287640247378</v>
      </c>
      <c r="W17" s="10">
        <f t="shared" si="6"/>
        <v>0.46329123015975332</v>
      </c>
      <c r="X17" s="10">
        <f t="shared" si="6"/>
        <v>0.50124560046798594</v>
      </c>
      <c r="Y17" s="10">
        <f t="shared" si="6"/>
        <v>0.54208637986090902</v>
      </c>
      <c r="Z17" s="10">
        <f t="shared" si="6"/>
        <v>0.58601630553495188</v>
      </c>
      <c r="AA17" s="10">
        <f t="shared" si="6"/>
        <v>0.63325118913678924</v>
      </c>
      <c r="AB17" s="10">
        <f t="shared" si="6"/>
        <v>0.68402068556392337</v>
      </c>
      <c r="AC17" s="56">
        <f t="shared" si="7"/>
        <v>0.73856910264540354</v>
      </c>
      <c r="AD17" s="10">
        <f t="shared" si="7"/>
        <v>0.79715625364877452</v>
      </c>
      <c r="AE17" s="10">
        <f t="shared" si="7"/>
        <v>0.86005835464128833</v>
      </c>
      <c r="AF17" s="10">
        <f t="shared" si="7"/>
        <v>0.92756896881832807</v>
      </c>
      <c r="AG17" s="10">
        <f t="shared" si="7"/>
        <v>1</v>
      </c>
      <c r="AH17" s="10"/>
      <c r="AI17" s="10"/>
      <c r="AJ17" s="10"/>
      <c r="AK17" s="10"/>
      <c r="AL17" s="10"/>
    </row>
    <row r="18" spans="2:38">
      <c r="L18" s="55">
        <v>16</v>
      </c>
      <c r="M18" s="10">
        <f t="shared" si="6"/>
        <v>0.18530201888518424</v>
      </c>
      <c r="N18" s="10">
        <f t="shared" si="6"/>
        <v>0.20247773187829241</v>
      </c>
      <c r="O18" s="10">
        <f t="shared" si="6"/>
        <v>0.22113743972843952</v>
      </c>
      <c r="P18" s="10">
        <f t="shared" si="6"/>
        <v>0.24140013301453989</v>
      </c>
      <c r="Q18" s="10">
        <f t="shared" si="6"/>
        <v>0.2633936117445887</v>
      </c>
      <c r="R18" s="10">
        <f t="shared" si="6"/>
        <v>0.28725508400744693</v>
      </c>
      <c r="S18" s="10">
        <f t="shared" si="6"/>
        <v>0.31313180170800153</v>
      </c>
      <c r="T18" s="10">
        <f t="shared" si="6"/>
        <v>0.34118173546239439</v>
      </c>
      <c r="U18" s="10">
        <f t="shared" si="6"/>
        <v>0.37157429083410082</v>
      </c>
      <c r="V18" s="10">
        <f t="shared" si="6"/>
        <v>0.4044910682003377</v>
      </c>
      <c r="W18" s="10">
        <f t="shared" si="6"/>
        <v>0.44012666865176564</v>
      </c>
      <c r="X18" s="10">
        <f t="shared" si="6"/>
        <v>0.47868954844692657</v>
      </c>
      <c r="Y18" s="10">
        <f t="shared" si="6"/>
        <v>0.52040292466647264</v>
      </c>
      <c r="Z18" s="10">
        <f t="shared" si="6"/>
        <v>0.56550573484122857</v>
      </c>
      <c r="AA18" s="10">
        <f t="shared" si="6"/>
        <v>0.61425365346268557</v>
      </c>
      <c r="AB18" s="10">
        <f t="shared" si="6"/>
        <v>0.66692016842482538</v>
      </c>
      <c r="AC18" s="56">
        <f t="shared" si="7"/>
        <v>0.72379772059249547</v>
      </c>
      <c r="AD18" s="10">
        <f t="shared" si="7"/>
        <v>0.78519890984404295</v>
      </c>
      <c r="AE18" s="10">
        <f t="shared" si="7"/>
        <v>0.85145777109487542</v>
      </c>
      <c r="AF18" s="10">
        <f t="shared" si="7"/>
        <v>0.92293112397423638</v>
      </c>
      <c r="AG18" s="10">
        <f t="shared" si="7"/>
        <v>1</v>
      </c>
      <c r="AH18" s="10"/>
      <c r="AI18" s="10"/>
      <c r="AJ18" s="10"/>
      <c r="AK18" s="10"/>
      <c r="AL18" s="10"/>
    </row>
    <row r="19" spans="2:38">
      <c r="L19" s="55">
        <v>17</v>
      </c>
      <c r="M19" s="10">
        <f t="shared" si="6"/>
        <v>0.16677181699666582</v>
      </c>
      <c r="N19" s="10">
        <f t="shared" si="6"/>
        <v>0.18324234734985465</v>
      </c>
      <c r="O19" s="10">
        <f t="shared" si="6"/>
        <v>0.20123507015287997</v>
      </c>
      <c r="P19" s="10">
        <f t="shared" si="6"/>
        <v>0.22088112170830401</v>
      </c>
      <c r="Q19" s="10">
        <f t="shared" si="6"/>
        <v>0.24232212280502161</v>
      </c>
      <c r="R19" s="10">
        <f t="shared" si="6"/>
        <v>0.26571095270688844</v>
      </c>
      <c r="S19" s="10">
        <f t="shared" si="6"/>
        <v>0.29121257558844144</v>
      </c>
      <c r="T19" s="10">
        <f t="shared" si="6"/>
        <v>0.31900492265733876</v>
      </c>
      <c r="U19" s="10">
        <f t="shared" si="6"/>
        <v>0.34927983338405477</v>
      </c>
      <c r="V19" s="10">
        <f t="shared" si="6"/>
        <v>0.38224405944931911</v>
      </c>
      <c r="W19" s="10">
        <f t="shared" si="6"/>
        <v>0.41812033521917735</v>
      </c>
      <c r="X19" s="10">
        <f t="shared" si="6"/>
        <v>0.45714851876681484</v>
      </c>
      <c r="Y19" s="10">
        <f t="shared" si="6"/>
        <v>0.49958680767981373</v>
      </c>
      <c r="Z19" s="10">
        <f t="shared" si="6"/>
        <v>0.54571303412178551</v>
      </c>
      <c r="AA19" s="10">
        <f t="shared" si="6"/>
        <v>0.595826043858805</v>
      </c>
      <c r="AB19" s="10">
        <f t="shared" si="6"/>
        <v>0.6502471642142047</v>
      </c>
      <c r="AC19" s="56">
        <f t="shared" si="7"/>
        <v>0.70932176618064557</v>
      </c>
      <c r="AD19" s="10">
        <f t="shared" si="7"/>
        <v>0.77342092619638225</v>
      </c>
      <c r="AE19" s="10">
        <f t="shared" si="7"/>
        <v>0.84294319338392665</v>
      </c>
      <c r="AF19" s="10">
        <f t="shared" si="7"/>
        <v>0.9183164683543652</v>
      </c>
      <c r="AG19" s="10">
        <f t="shared" si="7"/>
        <v>1</v>
      </c>
      <c r="AH19" s="10"/>
      <c r="AI19" s="10"/>
      <c r="AJ19" s="10"/>
      <c r="AK19" s="10"/>
      <c r="AL19" s="10"/>
    </row>
    <row r="20" spans="2:38">
      <c r="L20" s="55">
        <v>18</v>
      </c>
      <c r="M20" s="10">
        <f t="shared" si="6"/>
        <v>0.15009463529699923</v>
      </c>
      <c r="N20" s="10">
        <f t="shared" si="6"/>
        <v>0.16583432435161843</v>
      </c>
      <c r="O20" s="10">
        <f t="shared" si="6"/>
        <v>0.18312391383912077</v>
      </c>
      <c r="P20" s="10">
        <f t="shared" si="6"/>
        <v>0.20210622636309819</v>
      </c>
      <c r="Q20" s="10">
        <f t="shared" si="6"/>
        <v>0.2229363529806199</v>
      </c>
      <c r="R20" s="10">
        <f t="shared" si="6"/>
        <v>0.24578263125387179</v>
      </c>
      <c r="S20" s="10">
        <f t="shared" si="6"/>
        <v>0.27082769529725054</v>
      </c>
      <c r="T20" s="10">
        <f t="shared" si="6"/>
        <v>0.29826960268461178</v>
      </c>
      <c r="U20" s="10">
        <f t="shared" si="6"/>
        <v>0.32832304338101148</v>
      </c>
      <c r="V20" s="10">
        <f t="shared" si="6"/>
        <v>0.36122063617960654</v>
      </c>
      <c r="W20" s="10">
        <f t="shared" si="6"/>
        <v>0.39721431845821847</v>
      </c>
      <c r="X20" s="10">
        <f t="shared" si="6"/>
        <v>0.43657683542230818</v>
      </c>
      <c r="Y20" s="10">
        <f t="shared" si="6"/>
        <v>0.47960333537262118</v>
      </c>
      <c r="Z20" s="10">
        <f t="shared" si="6"/>
        <v>0.5266130779275231</v>
      </c>
      <c r="AA20" s="10">
        <f t="shared" si="6"/>
        <v>0.57795126254304086</v>
      </c>
      <c r="AB20" s="10">
        <f t="shared" si="6"/>
        <v>0.63399098510884955</v>
      </c>
      <c r="AC20" s="56">
        <f t="shared" si="7"/>
        <v>0.69513533085703261</v>
      </c>
      <c r="AD20" s="10">
        <f t="shared" si="7"/>
        <v>0.76181961230343653</v>
      </c>
      <c r="AE20" s="10">
        <f t="shared" si="7"/>
        <v>0.83451376145008738</v>
      </c>
      <c r="AF20" s="10">
        <f t="shared" si="7"/>
        <v>0.91372488601259338</v>
      </c>
      <c r="AG20" s="10">
        <f t="shared" si="7"/>
        <v>1</v>
      </c>
      <c r="AH20" s="10"/>
      <c r="AI20" s="10"/>
      <c r="AJ20" s="10"/>
      <c r="AK20" s="10"/>
      <c r="AL20" s="10"/>
    </row>
    <row r="21" spans="2:38">
      <c r="L21" s="55">
        <v>19</v>
      </c>
      <c r="M21" s="10">
        <f t="shared" ref="M21:AB22" si="8">M$2^$L21</f>
        <v>0.13508517176729934</v>
      </c>
      <c r="N21" s="10">
        <f t="shared" si="8"/>
        <v>0.15008006353821468</v>
      </c>
      <c r="O21" s="10">
        <f t="shared" si="8"/>
        <v>0.16664276159359992</v>
      </c>
      <c r="P21" s="10">
        <f t="shared" si="8"/>
        <v>0.18492719712223482</v>
      </c>
      <c r="Q21" s="10">
        <f t="shared" si="8"/>
        <v>0.20510144474217029</v>
      </c>
      <c r="R21" s="10">
        <f t="shared" si="8"/>
        <v>0.22734893390983141</v>
      </c>
      <c r="S21" s="10">
        <f t="shared" si="8"/>
        <v>0.25186975662644301</v>
      </c>
      <c r="T21" s="10">
        <f t="shared" si="8"/>
        <v>0.27888207851011204</v>
      </c>
      <c r="U21" s="10">
        <f t="shared" si="8"/>
        <v>0.30862366077815073</v>
      </c>
      <c r="V21" s="10">
        <f t="shared" si="8"/>
        <v>0.34135350118972818</v>
      </c>
      <c r="W21" s="10">
        <f t="shared" si="8"/>
        <v>0.37735360253530753</v>
      </c>
      <c r="X21" s="10">
        <f t="shared" si="8"/>
        <v>0.41693087782830435</v>
      </c>
      <c r="Y21" s="10">
        <f t="shared" si="8"/>
        <v>0.46041920195771635</v>
      </c>
      <c r="Z21" s="10">
        <f t="shared" si="8"/>
        <v>0.50818162020005975</v>
      </c>
      <c r="AA21" s="10">
        <f t="shared" si="8"/>
        <v>0.56061272466674961</v>
      </c>
      <c r="AB21" s="10">
        <f t="shared" si="8"/>
        <v>0.61814121048112836</v>
      </c>
      <c r="AC21" s="56">
        <f t="shared" si="7"/>
        <v>0.68123262423989195</v>
      </c>
      <c r="AD21" s="10">
        <f t="shared" si="7"/>
        <v>0.75039231811888507</v>
      </c>
      <c r="AE21" s="10">
        <f t="shared" si="7"/>
        <v>0.82616862383558642</v>
      </c>
      <c r="AF21" s="10">
        <f t="shared" si="7"/>
        <v>0.90915626158253038</v>
      </c>
      <c r="AG21" s="10">
        <f t="shared" si="7"/>
        <v>1</v>
      </c>
      <c r="AH21" s="10"/>
      <c r="AI21" s="10"/>
      <c r="AJ21" s="10"/>
      <c r="AK21" s="10"/>
      <c r="AL21" s="10"/>
    </row>
    <row r="22" spans="2:38">
      <c r="L22" s="55">
        <v>20</v>
      </c>
      <c r="M22" s="10">
        <f t="shared" si="8"/>
        <v>0.12157665459056941</v>
      </c>
      <c r="N22" s="10">
        <f t="shared" si="8"/>
        <v>0.1358224575020843</v>
      </c>
      <c r="O22" s="10">
        <f t="shared" si="8"/>
        <v>0.15164491305017594</v>
      </c>
      <c r="P22" s="10">
        <f t="shared" si="8"/>
        <v>0.1692083853668449</v>
      </c>
      <c r="Q22" s="10">
        <f t="shared" si="8"/>
        <v>0.18869332916279669</v>
      </c>
      <c r="R22" s="10">
        <f t="shared" si="8"/>
        <v>0.21029776386659407</v>
      </c>
      <c r="S22" s="10">
        <f t="shared" si="8"/>
        <v>0.23423887366259205</v>
      </c>
      <c r="T22" s="10">
        <f t="shared" si="8"/>
        <v>0.26075474340695476</v>
      </c>
      <c r="U22" s="10">
        <f t="shared" si="8"/>
        <v>0.29010624113146172</v>
      </c>
      <c r="V22" s="10">
        <f t="shared" si="8"/>
        <v>0.32257905862429309</v>
      </c>
      <c r="W22" s="10">
        <f t="shared" si="8"/>
        <v>0.35848592240854216</v>
      </c>
      <c r="X22" s="10">
        <f t="shared" si="8"/>
        <v>0.39816898832603065</v>
      </c>
      <c r="Y22" s="10">
        <f t="shared" si="8"/>
        <v>0.44200243387940769</v>
      </c>
      <c r="Z22" s="10">
        <f t="shared" si="8"/>
        <v>0.49039526349305762</v>
      </c>
      <c r="AA22" s="10">
        <f t="shared" si="8"/>
        <v>0.54379434292674711</v>
      </c>
      <c r="AB22" s="10">
        <f t="shared" si="8"/>
        <v>0.60268768021910013</v>
      </c>
      <c r="AC22" s="56">
        <f t="shared" si="7"/>
        <v>0.66760797175509412</v>
      </c>
      <c r="AD22" s="10">
        <f t="shared" si="7"/>
        <v>0.73913643334710177</v>
      </c>
      <c r="AE22" s="10">
        <f t="shared" si="7"/>
        <v>0.81790693759723065</v>
      </c>
      <c r="AF22" s="10">
        <f t="shared" si="7"/>
        <v>0.90461048027461777</v>
      </c>
      <c r="AG22" s="10">
        <f t="shared" si="7"/>
        <v>1</v>
      </c>
      <c r="AH22" s="10"/>
      <c r="AI22" s="10"/>
      <c r="AJ22" s="10"/>
      <c r="AK22" s="10"/>
      <c r="AL22" s="10"/>
    </row>
    <row r="23" spans="2:38"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</row>
    <row r="26" spans="2:38">
      <c r="C26" s="9"/>
    </row>
    <row r="27" spans="2:38">
      <c r="B27" t="s">
        <v>16</v>
      </c>
      <c r="C27" s="9">
        <v>15</v>
      </c>
      <c r="D27" s="9">
        <v>16</v>
      </c>
      <c r="E27" s="9">
        <v>17</v>
      </c>
      <c r="F27" s="9">
        <v>18</v>
      </c>
      <c r="G27" s="9">
        <v>19</v>
      </c>
      <c r="H27" s="9">
        <v>20</v>
      </c>
      <c r="I27" s="9"/>
      <c r="J27" s="9"/>
      <c r="K27" s="9"/>
    </row>
    <row r="28" spans="2:38">
      <c r="B28" t="s">
        <v>17</v>
      </c>
    </row>
    <row r="29" spans="2:38">
      <c r="B29" s="9">
        <v>10</v>
      </c>
      <c r="C29" s="9">
        <f t="shared" ref="C29:H34" si="9">FACT(C$27)/(FACT(C$27-$B29)*FACT($B29))</f>
        <v>3003</v>
      </c>
      <c r="D29" s="9">
        <f t="shared" si="9"/>
        <v>8008</v>
      </c>
      <c r="E29" s="9">
        <f t="shared" si="9"/>
        <v>19448</v>
      </c>
      <c r="F29" s="9">
        <f t="shared" si="9"/>
        <v>43758</v>
      </c>
      <c r="G29" s="9">
        <f t="shared" si="9"/>
        <v>92378</v>
      </c>
      <c r="H29" s="9">
        <f t="shared" si="9"/>
        <v>184756</v>
      </c>
      <c r="I29" s="9"/>
      <c r="J29" s="9"/>
      <c r="L29" s="11" t="s">
        <v>12</v>
      </c>
    </row>
    <row r="30" spans="2:38">
      <c r="B30" s="9">
        <v>11</v>
      </c>
      <c r="C30" s="9">
        <f t="shared" si="9"/>
        <v>1365</v>
      </c>
      <c r="D30" s="9">
        <f t="shared" si="9"/>
        <v>4368</v>
      </c>
      <c r="E30" s="9">
        <f t="shared" si="9"/>
        <v>12376</v>
      </c>
      <c r="F30" s="9">
        <f t="shared" si="9"/>
        <v>31824</v>
      </c>
      <c r="G30" s="9">
        <f t="shared" si="9"/>
        <v>75582</v>
      </c>
      <c r="H30" s="9">
        <f t="shared" si="9"/>
        <v>167960</v>
      </c>
      <c r="I30" s="9"/>
      <c r="J30" s="9"/>
      <c r="L30" s="11" t="s">
        <v>13</v>
      </c>
    </row>
    <row r="31" spans="2:38">
      <c r="B31" s="9">
        <v>12</v>
      </c>
      <c r="C31" s="9">
        <f t="shared" si="9"/>
        <v>455</v>
      </c>
      <c r="D31" s="9">
        <f t="shared" si="9"/>
        <v>1820</v>
      </c>
      <c r="E31" s="9">
        <f t="shared" si="9"/>
        <v>6188</v>
      </c>
      <c r="F31" s="9">
        <f t="shared" si="9"/>
        <v>18564</v>
      </c>
      <c r="G31" s="9">
        <f t="shared" si="9"/>
        <v>50388</v>
      </c>
      <c r="H31" s="9">
        <f t="shared" si="9"/>
        <v>125970</v>
      </c>
      <c r="I31" s="9"/>
      <c r="J31" s="9"/>
    </row>
    <row r="32" spans="2:38">
      <c r="B32" s="9">
        <v>13</v>
      </c>
      <c r="C32" s="9">
        <f t="shared" si="9"/>
        <v>105</v>
      </c>
      <c r="D32" s="9">
        <f t="shared" si="9"/>
        <v>560</v>
      </c>
      <c r="E32" s="9">
        <f t="shared" si="9"/>
        <v>2380</v>
      </c>
      <c r="F32" s="9">
        <f t="shared" si="9"/>
        <v>8568</v>
      </c>
      <c r="G32" s="9">
        <f t="shared" si="9"/>
        <v>27132</v>
      </c>
      <c r="H32" s="9">
        <f t="shared" si="9"/>
        <v>77520</v>
      </c>
      <c r="I32" s="9"/>
      <c r="J32" s="9"/>
    </row>
    <row r="33" spans="2:10">
      <c r="B33" s="9">
        <v>14</v>
      </c>
      <c r="C33" s="9">
        <f t="shared" si="9"/>
        <v>15</v>
      </c>
      <c r="D33" s="9">
        <f t="shared" si="9"/>
        <v>120</v>
      </c>
      <c r="E33" s="9">
        <f t="shared" si="9"/>
        <v>680</v>
      </c>
      <c r="F33" s="9">
        <f t="shared" si="9"/>
        <v>3060</v>
      </c>
      <c r="G33" s="9">
        <f t="shared" si="9"/>
        <v>11628</v>
      </c>
      <c r="H33" s="9">
        <f t="shared" si="9"/>
        <v>38760</v>
      </c>
      <c r="I33" s="9"/>
      <c r="J33" s="9"/>
    </row>
    <row r="34" spans="2:10">
      <c r="B34" s="9">
        <v>15</v>
      </c>
      <c r="C34" s="9">
        <f t="shared" si="9"/>
        <v>1</v>
      </c>
      <c r="D34" s="9">
        <f t="shared" si="9"/>
        <v>16</v>
      </c>
      <c r="E34" s="9">
        <f t="shared" si="9"/>
        <v>136</v>
      </c>
      <c r="F34" s="9">
        <f t="shared" si="9"/>
        <v>816</v>
      </c>
      <c r="G34" s="9">
        <f t="shared" si="9"/>
        <v>3876</v>
      </c>
      <c r="H34" s="9">
        <f t="shared" si="9"/>
        <v>15504</v>
      </c>
      <c r="I34" s="9"/>
      <c r="J34" s="9"/>
    </row>
    <row r="35" spans="2:10">
      <c r="B35" s="9">
        <v>16</v>
      </c>
      <c r="C35" s="9"/>
      <c r="D35" s="9">
        <f>FACT(D$27)/(FACT(D$27-$B35)*FACT($B35))</f>
        <v>1</v>
      </c>
      <c r="E35" s="9">
        <f>FACT(E$27)/(FACT(E$27-$B35)*FACT($B35))</f>
        <v>17</v>
      </c>
      <c r="F35" s="9">
        <f>FACT(F$27)/(FACT(F$27-$B35)*FACT($B35))</f>
        <v>153</v>
      </c>
      <c r="G35" s="9">
        <f>FACT(G$27)/(FACT(G$27-$B35)*FACT($B35))</f>
        <v>969</v>
      </c>
      <c r="H35" s="9">
        <f>FACT(H$27)/(FACT(H$27-$B35)*FACT($B35))</f>
        <v>4845</v>
      </c>
      <c r="I35" s="9"/>
      <c r="J35" s="9"/>
    </row>
    <row r="36" spans="2:10">
      <c r="B36" s="9">
        <v>17</v>
      </c>
      <c r="C36" s="9"/>
      <c r="D36" s="9"/>
      <c r="E36" s="9">
        <f>FACT(E$27)/(FACT(E$27-$B36)*FACT($B36))</f>
        <v>1</v>
      </c>
      <c r="F36" s="9">
        <f>FACT(F$27)/(FACT(F$27-$B36)*FACT($B36))</f>
        <v>18</v>
      </c>
      <c r="G36" s="9">
        <f>FACT(G$27)/(FACT(G$27-$B36)*FACT($B36))</f>
        <v>171</v>
      </c>
      <c r="H36" s="9">
        <f>FACT(H$27)/(FACT(H$27-$B36)*FACT($B36))</f>
        <v>1140</v>
      </c>
      <c r="I36" s="9"/>
      <c r="J36" s="9"/>
    </row>
    <row r="37" spans="2:10">
      <c r="B37" s="9">
        <v>18</v>
      </c>
      <c r="C37" s="9"/>
      <c r="D37" s="9"/>
      <c r="E37" s="9"/>
      <c r="F37" s="9">
        <f>FACT(F$27)/(FACT(F$27-$B37)*FACT($B37))</f>
        <v>1</v>
      </c>
      <c r="G37" s="9">
        <f>FACT(G$27)/(FACT(G$27-$B37)*FACT($B37))</f>
        <v>19</v>
      </c>
      <c r="H37" s="9">
        <f>FACT(H$27)/(FACT(H$27-$B37)*FACT($B37))</f>
        <v>190</v>
      </c>
      <c r="I37" s="9"/>
      <c r="J37" s="9"/>
    </row>
    <row r="38" spans="2:10">
      <c r="B38" s="9">
        <v>19</v>
      </c>
      <c r="C38" s="9"/>
      <c r="D38" s="9"/>
      <c r="E38" s="9"/>
      <c r="F38" s="9"/>
      <c r="G38" s="9">
        <f>FACT(G$27)/(FACT(G$27-$B38)*FACT($B38))</f>
        <v>1</v>
      </c>
      <c r="H38" s="9">
        <f>FACT(H$27)/(FACT(H$27-$B38)*FACT($B38))</f>
        <v>20</v>
      </c>
      <c r="I38" s="9"/>
      <c r="J38" s="9"/>
    </row>
    <row r="39" spans="2:10">
      <c r="B39" s="9">
        <v>20</v>
      </c>
      <c r="C39" s="9"/>
      <c r="D39" s="9"/>
      <c r="E39" s="9"/>
      <c r="F39" s="9"/>
      <c r="G39" s="9"/>
      <c r="H39" s="9">
        <f>FACT(H$27)/(FACT(H$27-$B39)*FACT($B39))</f>
        <v>1</v>
      </c>
      <c r="I39" s="9"/>
      <c r="J39" s="9"/>
    </row>
    <row r="40" spans="2:10">
      <c r="B40" s="9"/>
    </row>
    <row r="41" spans="2:10">
      <c r="B41" s="9">
        <f>B29</f>
        <v>10</v>
      </c>
      <c r="C41" s="9">
        <f t="shared" ref="C41:H46" si="10">($C$4^($B41))*((1-$C$4)^(C$27-$B41))</f>
        <v>2.6146329820401609E-9</v>
      </c>
      <c r="D41" s="9">
        <f t="shared" si="10"/>
        <v>5.2292659640803267E-11</v>
      </c>
      <c r="E41" s="9">
        <f t="shared" si="10"/>
        <v>1.0458531928160663E-12</v>
      </c>
      <c r="F41" s="9">
        <f t="shared" si="10"/>
        <v>2.0917063856321345E-14</v>
      </c>
      <c r="G41" s="9">
        <f t="shared" si="10"/>
        <v>4.1834127712642735E-16</v>
      </c>
      <c r="H41" s="9">
        <f t="shared" si="10"/>
        <v>8.3668255425285529E-18</v>
      </c>
      <c r="I41" s="9"/>
      <c r="J41" s="9"/>
    </row>
    <row r="42" spans="2:10">
      <c r="B42" s="9">
        <f t="shared" ref="B42:B50" si="11">B30</f>
        <v>11</v>
      </c>
      <c r="C42" s="9">
        <f t="shared" si="10"/>
        <v>1.2811701611996778E-7</v>
      </c>
      <c r="D42" s="9">
        <f t="shared" si="10"/>
        <v>2.5623403223993576E-9</v>
      </c>
      <c r="E42" s="9">
        <f t="shared" si="10"/>
        <v>5.1246806447987199E-11</v>
      </c>
      <c r="F42" s="9">
        <f t="shared" si="10"/>
        <v>1.024936128959745E-12</v>
      </c>
      <c r="G42" s="9">
        <f t="shared" si="10"/>
        <v>2.0498722579194918E-14</v>
      </c>
      <c r="H42" s="9">
        <f t="shared" si="10"/>
        <v>4.0997445158389876E-16</v>
      </c>
      <c r="I42" s="9"/>
      <c r="J42" s="9"/>
    </row>
    <row r="43" spans="2:10">
      <c r="B43" s="9">
        <f t="shared" si="11"/>
        <v>12</v>
      </c>
      <c r="C43" s="9">
        <f t="shared" si="10"/>
        <v>6.2777337898784152E-6</v>
      </c>
      <c r="D43" s="9">
        <f t="shared" si="10"/>
        <v>1.2555467579756842E-7</v>
      </c>
      <c r="E43" s="9">
        <f t="shared" si="10"/>
        <v>2.5110935159513705E-9</v>
      </c>
      <c r="F43" s="9">
        <f t="shared" si="10"/>
        <v>5.0221870319027454E-11</v>
      </c>
      <c r="G43" s="9">
        <f t="shared" si="10"/>
        <v>1.00443740638055E-12</v>
      </c>
      <c r="H43" s="9">
        <f t="shared" si="10"/>
        <v>2.0088748127611022E-14</v>
      </c>
      <c r="I43" s="9"/>
      <c r="J43" s="9"/>
    </row>
    <row r="44" spans="2:10">
      <c r="B44" s="9">
        <f t="shared" si="11"/>
        <v>13</v>
      </c>
      <c r="C44" s="9">
        <f t="shared" si="10"/>
        <v>3.0760895570404201E-4</v>
      </c>
      <c r="D44" s="9">
        <f t="shared" si="10"/>
        <v>6.1521791140808463E-6</v>
      </c>
      <c r="E44" s="9">
        <f t="shared" si="10"/>
        <v>1.2304358228161703E-7</v>
      </c>
      <c r="F44" s="9">
        <f t="shared" si="10"/>
        <v>2.460871645632343E-9</v>
      </c>
      <c r="G44" s="9">
        <f t="shared" si="10"/>
        <v>4.92174329126469E-11</v>
      </c>
      <c r="H44" s="9">
        <f t="shared" si="10"/>
        <v>9.8434865825293886E-13</v>
      </c>
      <c r="I44" s="9"/>
      <c r="J44" s="9"/>
    </row>
    <row r="45" spans="2:10">
      <c r="B45" s="9">
        <f t="shared" si="11"/>
        <v>14</v>
      </c>
      <c r="C45" s="9">
        <f t="shared" si="10"/>
        <v>1.5072838829498045E-2</v>
      </c>
      <c r="D45" s="9">
        <f t="shared" si="10"/>
        <v>3.014567765899612E-4</v>
      </c>
      <c r="E45" s="9">
        <f t="shared" si="10"/>
        <v>6.0291355317992288E-6</v>
      </c>
      <c r="F45" s="9">
        <f t="shared" si="10"/>
        <v>1.205827106359847E-7</v>
      </c>
      <c r="G45" s="9">
        <f t="shared" si="10"/>
        <v>2.4116542127196962E-9</v>
      </c>
      <c r="H45" s="9">
        <f t="shared" si="10"/>
        <v>4.8233084254393964E-11</v>
      </c>
      <c r="I45" s="9"/>
      <c r="J45" s="9"/>
    </row>
    <row r="46" spans="2:10">
      <c r="B46" s="9">
        <f t="shared" si="11"/>
        <v>15</v>
      </c>
      <c r="C46" s="9">
        <f t="shared" si="10"/>
        <v>0.73856910264540354</v>
      </c>
      <c r="D46" s="9">
        <f t="shared" si="10"/>
        <v>1.4771382052908084E-2</v>
      </c>
      <c r="E46" s="9">
        <f t="shared" si="10"/>
        <v>2.9542764105816197E-4</v>
      </c>
      <c r="F46" s="9">
        <f t="shared" si="10"/>
        <v>5.9085528211632439E-6</v>
      </c>
      <c r="G46" s="9">
        <f t="shared" si="10"/>
        <v>1.18171056423265E-7</v>
      </c>
      <c r="H46" s="9">
        <f t="shared" si="10"/>
        <v>2.363421128465302E-9</v>
      </c>
      <c r="I46" s="9"/>
      <c r="J46" s="9"/>
    </row>
    <row r="47" spans="2:10">
      <c r="B47" s="9">
        <f t="shared" si="11"/>
        <v>16</v>
      </c>
      <c r="C47" s="9"/>
      <c r="D47" s="9">
        <f>($C$4^($B47))*((1-$C$4)^(D$27-$B47))</f>
        <v>0.72379772059249547</v>
      </c>
      <c r="E47" s="9">
        <f>($C$4^($B47))*((1-$C$4)^(E$27-$B47))</f>
        <v>1.4475954411849923E-2</v>
      </c>
      <c r="F47" s="9">
        <f>($C$4^($B47))*((1-$C$4)^(F$27-$B47))</f>
        <v>2.8951908823699873E-4</v>
      </c>
      <c r="G47" s="9">
        <f>($C$4^($B47))*((1-$C$4)^(G$27-$B47))</f>
        <v>5.7903817647399798E-6</v>
      </c>
      <c r="H47" s="9">
        <f>($C$4^($B47))*((1-$C$4)^(H$27-$B47))</f>
        <v>1.1580763529479971E-7</v>
      </c>
      <c r="I47" s="9"/>
      <c r="J47" s="9"/>
    </row>
    <row r="48" spans="2:10">
      <c r="B48" s="9">
        <f t="shared" si="11"/>
        <v>17</v>
      </c>
      <c r="C48" s="9"/>
      <c r="D48" s="9"/>
      <c r="E48" s="9">
        <f>($C$4^($B48))*((1-$C$4)^(E$27-$B48))</f>
        <v>0.70932176618064557</v>
      </c>
      <c r="F48" s="9">
        <f>($C$4^($B48))*((1-$C$4)^(F$27-$B48))</f>
        <v>1.4186435323612924E-2</v>
      </c>
      <c r="G48" s="9">
        <f>($C$4^($B48))*((1-$C$4)^(G$27-$B48))</f>
        <v>2.8372870647225875E-4</v>
      </c>
      <c r="H48" s="9">
        <f>($C$4^($B48))*((1-$C$4)^(H$27-$B48))</f>
        <v>5.6745741294451797E-6</v>
      </c>
      <c r="I48" s="9"/>
      <c r="J48" s="9"/>
    </row>
    <row r="49" spans="1:34">
      <c r="B49" s="9">
        <f t="shared" si="11"/>
        <v>18</v>
      </c>
      <c r="C49" s="9"/>
      <c r="D49" s="9"/>
      <c r="E49" s="9"/>
      <c r="F49" s="9">
        <f>($C$4^($B49))*((1-$C$4)^(F$27-$B49))</f>
        <v>0.69513533085703261</v>
      </c>
      <c r="G49" s="9">
        <f>($C$4^($B49))*((1-$C$4)^(G$27-$B49))</f>
        <v>1.3902706617140664E-2</v>
      </c>
      <c r="H49" s="9">
        <f>($C$4^($B49))*((1-$C$4)^(H$27-$B49))</f>
        <v>2.7805413234281354E-4</v>
      </c>
      <c r="I49" s="9"/>
      <c r="J49" s="9"/>
    </row>
    <row r="50" spans="1:34">
      <c r="B50" s="9">
        <f t="shared" si="11"/>
        <v>19</v>
      </c>
      <c r="C50" s="9"/>
      <c r="D50" s="9"/>
      <c r="E50" s="9"/>
      <c r="F50" s="9"/>
      <c r="G50" s="9">
        <f>($C$4^($B50))*((1-$C$4)^(G$27-$B50))</f>
        <v>0.68123262423989195</v>
      </c>
      <c r="H50" s="9">
        <f>($C$4^($B50))*((1-$C$4)^(H$27-$B50))</f>
        <v>1.362465248479785E-2</v>
      </c>
      <c r="I50" s="9"/>
      <c r="J50" s="9"/>
      <c r="P50" s="1" t="s">
        <v>11</v>
      </c>
    </row>
    <row r="51" spans="1:34">
      <c r="B51" s="9">
        <v>20</v>
      </c>
      <c r="C51" s="9"/>
      <c r="D51" s="9"/>
      <c r="E51" s="9"/>
      <c r="F51" s="9"/>
      <c r="G51" s="9"/>
      <c r="H51" s="9">
        <f>($C$4^($B51))*((1-$C$4)^(H$27-$B51))</f>
        <v>0.66760797175509412</v>
      </c>
      <c r="I51" s="9"/>
      <c r="J51" s="9"/>
    </row>
    <row r="52" spans="1:34" ht="16.25" thickBot="1">
      <c r="B52" s="9"/>
      <c r="C52" s="9"/>
      <c r="D52" s="9"/>
      <c r="E52" s="9"/>
      <c r="F52" s="9"/>
      <c r="G52" s="9"/>
      <c r="H52" s="9"/>
      <c r="I52" s="9"/>
      <c r="J52" s="9"/>
    </row>
    <row r="53" spans="1:34" ht="16.25" thickBot="1">
      <c r="B53" s="23" t="s">
        <v>5</v>
      </c>
      <c r="C53" s="24">
        <v>15</v>
      </c>
      <c r="D53" s="24">
        <v>16</v>
      </c>
      <c r="E53" s="24">
        <v>17</v>
      </c>
      <c r="F53" s="24">
        <v>18</v>
      </c>
      <c r="G53" s="24">
        <v>19</v>
      </c>
      <c r="H53" s="25">
        <v>20</v>
      </c>
      <c r="I53" s="9"/>
      <c r="J53" s="30"/>
      <c r="K53" s="37" t="s">
        <v>14</v>
      </c>
      <c r="L53" s="38"/>
      <c r="M53" s="39" t="s">
        <v>11</v>
      </c>
      <c r="N53" s="39"/>
      <c r="O53" s="39"/>
      <c r="P53" s="4"/>
      <c r="Q53" s="4"/>
      <c r="R53" s="4"/>
      <c r="S53" s="4"/>
      <c r="T53" s="4"/>
      <c r="U53" s="4"/>
      <c r="V53" s="4"/>
      <c r="W53" s="39" t="str">
        <f>M53</f>
        <v>component reliability</v>
      </c>
      <c r="X53" s="4"/>
      <c r="Y53" s="4"/>
      <c r="Z53" s="4"/>
      <c r="AA53" s="4"/>
      <c r="AB53" s="4"/>
      <c r="AC53" s="4"/>
      <c r="AD53" s="4"/>
      <c r="AE53" s="4"/>
      <c r="AF53" s="4"/>
      <c r="AG53" s="5"/>
    </row>
    <row r="54" spans="1:34" ht="16.25" thickBot="1">
      <c r="A54" s="26" t="s">
        <v>4</v>
      </c>
      <c r="B54" s="13">
        <v>20</v>
      </c>
      <c r="C54" s="59" t="s">
        <v>9</v>
      </c>
      <c r="D54" s="58">
        <f>C4</f>
        <v>0.98</v>
      </c>
      <c r="E54" s="21"/>
      <c r="F54" s="21"/>
      <c r="G54" s="21"/>
      <c r="H54" s="14">
        <f>H51*H39</f>
        <v>0.66760797175509412</v>
      </c>
      <c r="I54" s="9"/>
      <c r="J54" s="65" t="s">
        <v>0</v>
      </c>
      <c r="K54" s="66">
        <v>25</v>
      </c>
      <c r="L54" s="31" t="s">
        <v>18</v>
      </c>
      <c r="M54" s="40">
        <v>0.9</v>
      </c>
      <c r="N54" s="40">
        <v>0.90500000000000003</v>
      </c>
      <c r="O54" s="40">
        <v>0.91</v>
      </c>
      <c r="P54" s="40">
        <v>0.91500000000000004</v>
      </c>
      <c r="Q54" s="40">
        <v>0.92</v>
      </c>
      <c r="R54" s="40">
        <v>0.92500000000000004</v>
      </c>
      <c r="S54" s="40">
        <v>0.93</v>
      </c>
      <c r="T54" s="40">
        <v>0.93500000000000005</v>
      </c>
      <c r="U54" s="40">
        <v>0.94</v>
      </c>
      <c r="V54" s="40">
        <v>0.94499999999999995</v>
      </c>
      <c r="W54" s="46">
        <v>0.95</v>
      </c>
      <c r="X54" s="40">
        <v>0.95499999999999996</v>
      </c>
      <c r="Y54" s="40">
        <v>0.96</v>
      </c>
      <c r="Z54" s="40">
        <v>0.96499999999999997</v>
      </c>
      <c r="AA54" s="52">
        <v>0.97</v>
      </c>
      <c r="AB54" s="40">
        <v>0.97499999999999998</v>
      </c>
      <c r="AC54" s="62">
        <v>0.98</v>
      </c>
      <c r="AD54" s="40">
        <v>0.98499999999999999</v>
      </c>
      <c r="AE54" s="49">
        <v>0.99</v>
      </c>
      <c r="AF54" s="40">
        <v>0.995</v>
      </c>
      <c r="AG54" s="41">
        <v>0.99999999900000003</v>
      </c>
    </row>
    <row r="55" spans="1:34">
      <c r="A55" s="27"/>
      <c r="B55" s="15">
        <v>19</v>
      </c>
      <c r="C55" s="22"/>
      <c r="D55" s="22"/>
      <c r="E55" s="22"/>
      <c r="F55" s="22"/>
      <c r="G55" s="16">
        <f>G50*G38</f>
        <v>0.68123262423989195</v>
      </c>
      <c r="H55" s="17">
        <f>H54+H50*H38</f>
        <v>0.94010102145105112</v>
      </c>
      <c r="I55" s="9"/>
      <c r="J55" s="32"/>
      <c r="K55" s="2"/>
      <c r="L55" s="31">
        <f>K54</f>
        <v>25</v>
      </c>
      <c r="M55" s="35">
        <f>(M$54^$L55)*((1-M$54)^($K$54-$L55))</f>
        <v>7.1789798769185342E-2</v>
      </c>
      <c r="N55" s="35">
        <f>(N$54^$L55)*((1-N$54)^($K$54-$L55))</f>
        <v>8.245452233512679E-2</v>
      </c>
      <c r="O55" s="35">
        <f t="shared" ref="O55:AG59" si="12">(O$54^$L55)*((1-O$54)^($K$54-$L55))</f>
        <v>9.4631300384204281E-2</v>
      </c>
      <c r="P55" s="35">
        <f t="shared" si="12"/>
        <v>0.10852438956281814</v>
      </c>
      <c r="Q55" s="35">
        <f t="shared" si="12"/>
        <v>0.12436428680229504</v>
      </c>
      <c r="R55" s="35">
        <f t="shared" si="12"/>
        <v>0.14241092865977789</v>
      </c>
      <c r="S55" s="35">
        <f t="shared" si="12"/>
        <v>0.16295726004499742</v>
      </c>
      <c r="T55" s="35">
        <f t="shared" si="12"/>
        <v>0.1863332126189805</v>
      </c>
      <c r="U55" s="35">
        <f t="shared" si="12"/>
        <v>0.21291013728972405</v>
      </c>
      <c r="V55" s="35">
        <f t="shared" si="12"/>
        <v>0.24310573976820288</v>
      </c>
      <c r="W55" s="35">
        <f t="shared" si="12"/>
        <v>0.27738957312183399</v>
      </c>
      <c r="X55" s="35">
        <f t="shared" si="12"/>
        <v>0.31628914671082564</v>
      </c>
      <c r="Y55" s="35">
        <f>(Y$54^$L55)*((1-Y$54)^($K$54-$L55))</f>
        <v>0.36039671685801827</v>
      </c>
      <c r="Z55" s="35">
        <f t="shared" si="12"/>
        <v>0.41037683113082241</v>
      </c>
      <c r="AA55" s="35">
        <f t="shared" si="12"/>
        <v>0.46697470525437179</v>
      </c>
      <c r="AB55" s="35">
        <f t="shared" si="12"/>
        <v>0.53102551948180121</v>
      </c>
      <c r="AC55" s="35">
        <f t="shared" si="12"/>
        <v>0.60346472977889642</v>
      </c>
      <c r="AD55" s="35">
        <f t="shared" si="12"/>
        <v>0.68533949849910258</v>
      </c>
      <c r="AE55" s="35">
        <f t="shared" si="12"/>
        <v>0.77782135939914643</v>
      </c>
      <c r="AF55" s="35">
        <f t="shared" si="12"/>
        <v>0.88222024294880153</v>
      </c>
      <c r="AG55" s="36">
        <f>(AG$54^$L55)*((1-AG$54)^($K$54-$L55))</f>
        <v>0.99999997500000093</v>
      </c>
      <c r="AH55" s="9">
        <f t="shared" ref="AH55:AH59" si="13">FACT($K$54)/(FACT($K$54-$L55)*FACT($L55))</f>
        <v>1</v>
      </c>
    </row>
    <row r="56" spans="1:34">
      <c r="A56" s="27"/>
      <c r="B56" s="15">
        <v>18</v>
      </c>
      <c r="C56" s="22"/>
      <c r="D56" s="22"/>
      <c r="E56" s="22"/>
      <c r="F56" s="16">
        <f>F49*F37</f>
        <v>0.69513533085703261</v>
      </c>
      <c r="G56" s="16">
        <f>G55+G49*G37</f>
        <v>0.94538404996556458</v>
      </c>
      <c r="H56" s="17">
        <f>H55+H49*H37</f>
        <v>0.99293130659618567</v>
      </c>
      <c r="I56" s="9"/>
      <c r="J56" s="32"/>
      <c r="K56" s="2"/>
      <c r="L56" s="31">
        <f>L55-1</f>
        <v>24</v>
      </c>
      <c r="M56" s="35">
        <f t="shared" ref="M56:N59" si="14">(M$54^$L56)*((1-M$54)^($K$54-$L56))</f>
        <v>7.9766443076872574E-3</v>
      </c>
      <c r="N56" s="35">
        <f t="shared" si="14"/>
        <v>8.6554470959525325E-3</v>
      </c>
      <c r="O56" s="35">
        <f t="shared" si="12"/>
        <v>9.3591395984377827E-3</v>
      </c>
      <c r="P56" s="35">
        <f t="shared" si="12"/>
        <v>1.0081500669769986E-2</v>
      </c>
      <c r="Q56" s="35">
        <f t="shared" si="12"/>
        <v>1.0814285808895216E-2</v>
      </c>
      <c r="R56" s="35">
        <f t="shared" si="12"/>
        <v>1.1546832053495496E-2</v>
      </c>
      <c r="S56" s="35">
        <f t="shared" si="12"/>
        <v>1.2265600218440659E-2</v>
      </c>
      <c r="T56" s="35">
        <f t="shared" si="12"/>
        <v>1.2953645797041412E-2</v>
      </c>
      <c r="U56" s="35">
        <f t="shared" si="12"/>
        <v>1.3590008763173889E-2</v>
      </c>
      <c r="V56" s="35">
        <f t="shared" si="12"/>
        <v>1.4149011309260499E-2</v>
      </c>
      <c r="W56" s="35">
        <f t="shared" si="12"/>
        <v>1.4599451216938645E-2</v>
      </c>
      <c r="X56" s="35">
        <f t="shared" si="12"/>
        <v>1.4903677070143629E-2</v>
      </c>
      <c r="Y56" s="35">
        <f t="shared" si="12"/>
        <v>1.5016529869084107E-2</v>
      </c>
      <c r="Z56" s="35">
        <f t="shared" si="12"/>
        <v>1.4884133771584247E-2</v>
      </c>
      <c r="AA56" s="35">
        <f t="shared" si="12"/>
        <v>1.4442516657351719E-2</v>
      </c>
      <c r="AB56" s="35">
        <f t="shared" si="12"/>
        <v>1.3616038961071837E-2</v>
      </c>
      <c r="AC56" s="35">
        <f t="shared" si="12"/>
        <v>1.2315606730181571E-2</v>
      </c>
      <c r="AD56" s="35">
        <f t="shared" si="12"/>
        <v>1.0436642109123399E-2</v>
      </c>
      <c r="AE56" s="35">
        <f t="shared" si="12"/>
        <v>7.8567814080721943E-3</v>
      </c>
      <c r="AF56" s="35">
        <f t="shared" si="12"/>
        <v>4.4332675525065443E-3</v>
      </c>
      <c r="AG56" s="36">
        <f t="shared" si="12"/>
        <v>9.9999994771807013E-10</v>
      </c>
      <c r="AH56" s="9">
        <f t="shared" si="13"/>
        <v>24.999999999999996</v>
      </c>
    </row>
    <row r="57" spans="1:34">
      <c r="A57" s="27"/>
      <c r="B57" s="15">
        <v>17</v>
      </c>
      <c r="C57" s="22"/>
      <c r="D57" s="22"/>
      <c r="E57" s="16">
        <f>E48*E36</f>
        <v>0.70932176618064557</v>
      </c>
      <c r="F57" s="16">
        <f>F56+F48*F36</f>
        <v>0.95049116668206524</v>
      </c>
      <c r="G57" s="16">
        <f>G56+G48*G36</f>
        <v>0.99390165877232084</v>
      </c>
      <c r="H57" s="17">
        <f>H56+H48*H36</f>
        <v>0.99940032110375321</v>
      </c>
      <c r="I57" s="9"/>
      <c r="J57" s="32"/>
      <c r="K57" s="2"/>
      <c r="L57" s="31">
        <f t="shared" ref="L57:L59" si="15">L56-1</f>
        <v>23</v>
      </c>
      <c r="M57" s="35">
        <f t="shared" si="14"/>
        <v>8.862938119652507E-4</v>
      </c>
      <c r="N57" s="35">
        <f t="shared" si="14"/>
        <v>9.0858284432650857E-4</v>
      </c>
      <c r="O57" s="35">
        <f t="shared" si="12"/>
        <v>9.2562919105428586E-4</v>
      </c>
      <c r="P57" s="35">
        <f t="shared" si="12"/>
        <v>9.3653284910431497E-4</v>
      </c>
      <c r="Q57" s="35">
        <f t="shared" si="12"/>
        <v>9.4037267903436593E-4</v>
      </c>
      <c r="R57" s="35">
        <f t="shared" si="12"/>
        <v>9.3622962595909371E-4</v>
      </c>
      <c r="S57" s="35">
        <f t="shared" si="12"/>
        <v>9.2321722074284441E-4</v>
      </c>
      <c r="T57" s="35">
        <f t="shared" si="12"/>
        <v>9.0052083081036466E-4</v>
      </c>
      <c r="U57" s="35">
        <f t="shared" si="12"/>
        <v>8.6744736786216383E-4</v>
      </c>
      <c r="V57" s="35">
        <f t="shared" si="12"/>
        <v>8.2348743069770181E-4</v>
      </c>
      <c r="W57" s="35">
        <f t="shared" si="12"/>
        <v>7.6839216931256094E-4</v>
      </c>
      <c r="X57" s="35">
        <f t="shared" si="12"/>
        <v>7.0226750592299893E-4</v>
      </c>
      <c r="Y57" s="35">
        <f t="shared" si="12"/>
        <v>6.2568874454517172E-4</v>
      </c>
      <c r="Z57" s="35">
        <f t="shared" si="12"/>
        <v>5.3983904871030995E-4</v>
      </c>
      <c r="AA57" s="35">
        <f t="shared" si="12"/>
        <v>4.4667577290778552E-4</v>
      </c>
      <c r="AB57" s="35">
        <f t="shared" si="12"/>
        <v>3.4912920413004739E-4</v>
      </c>
      <c r="AC57" s="35">
        <f t="shared" si="12"/>
        <v>2.5133891286084864E-4</v>
      </c>
      <c r="AD57" s="35">
        <f t="shared" si="12"/>
        <v>1.5893363617954428E-4</v>
      </c>
      <c r="AE57" s="35">
        <f t="shared" si="12"/>
        <v>7.9361428364365668E-5</v>
      </c>
      <c r="AF57" s="35">
        <f t="shared" si="12"/>
        <v>2.2277726394505266E-5</v>
      </c>
      <c r="AG57" s="36">
        <f t="shared" si="12"/>
        <v>9.9999992043614014E-19</v>
      </c>
      <c r="AH57" s="9">
        <f t="shared" si="13"/>
        <v>299.99999999999994</v>
      </c>
    </row>
    <row r="58" spans="1:34">
      <c r="A58" s="27"/>
      <c r="B58" s="15">
        <v>16</v>
      </c>
      <c r="C58" s="22"/>
      <c r="D58" s="16">
        <f>D47*D35</f>
        <v>0.72379772059249547</v>
      </c>
      <c r="E58" s="16">
        <f>E57+E47*E35</f>
        <v>0.95541299118209433</v>
      </c>
      <c r="F58" s="16">
        <f>F57+F47*F35</f>
        <v>0.99478758718232607</v>
      </c>
      <c r="G58" s="16">
        <f>G57+G47*G35</f>
        <v>0.9995125387023539</v>
      </c>
      <c r="H58" s="17">
        <f>H57+H47*H35</f>
        <v>0.99996140909675646</v>
      </c>
      <c r="I58" s="9"/>
      <c r="J58" s="32"/>
      <c r="K58" s="2"/>
      <c r="L58" s="31">
        <f t="shared" si="15"/>
        <v>22</v>
      </c>
      <c r="M58" s="35">
        <f t="shared" si="14"/>
        <v>9.8477090218361169E-5</v>
      </c>
      <c r="N58" s="35">
        <f t="shared" si="14"/>
        <v>9.5376099680683212E-5</v>
      </c>
      <c r="O58" s="35">
        <f t="shared" si="12"/>
        <v>9.1545744170204075E-5</v>
      </c>
      <c r="P58" s="35">
        <f t="shared" si="12"/>
        <v>8.700031931570139E-5</v>
      </c>
      <c r="Q58" s="35">
        <f t="shared" si="12"/>
        <v>8.1771537307336129E-5</v>
      </c>
      <c r="R58" s="35">
        <f t="shared" si="12"/>
        <v>7.591051021289946E-5</v>
      </c>
      <c r="S58" s="35">
        <f t="shared" si="12"/>
        <v>6.9489468227955985E-5</v>
      </c>
      <c r="T58" s="35">
        <f t="shared" si="12"/>
        <v>6.2603052409276636E-5</v>
      </c>
      <c r="U58" s="35">
        <f t="shared" si="12"/>
        <v>5.5368980927372216E-5</v>
      </c>
      <c r="V58" s="35">
        <f t="shared" si="12"/>
        <v>4.7927839881876873E-5</v>
      </c>
      <c r="W58" s="35">
        <f t="shared" si="12"/>
        <v>4.0441693121713766E-5</v>
      </c>
      <c r="X58" s="35">
        <f t="shared" si="12"/>
        <v>3.3091139022549724E-5</v>
      </c>
      <c r="Y58" s="35">
        <f t="shared" si="12"/>
        <v>2.6070364356048844E-5</v>
      </c>
      <c r="Z58" s="35">
        <f t="shared" si="12"/>
        <v>1.9579654616436131E-5</v>
      </c>
      <c r="AA58" s="35">
        <f t="shared" si="12"/>
        <v>1.3814714626013999E-5</v>
      </c>
      <c r="AB58" s="35">
        <f t="shared" si="12"/>
        <v>8.9520308751294303E-6</v>
      </c>
      <c r="AC58" s="35">
        <f t="shared" si="12"/>
        <v>5.1293655685887523E-6</v>
      </c>
      <c r="AD58" s="35">
        <f t="shared" si="12"/>
        <v>2.4203091803991539E-6</v>
      </c>
      <c r="AE58" s="35">
        <f t="shared" si="12"/>
        <v>8.0163058953904783E-7</v>
      </c>
      <c r="AF58" s="35">
        <f t="shared" si="12"/>
        <v>1.1194837384173511E-7</v>
      </c>
      <c r="AG58" s="36">
        <f t="shared" si="12"/>
        <v>9.9999989315421086E-28</v>
      </c>
      <c r="AH58" s="9">
        <f t="shared" si="13"/>
        <v>2299.9999999999995</v>
      </c>
    </row>
    <row r="59" spans="1:34">
      <c r="A59" s="27"/>
      <c r="B59" s="15">
        <v>15</v>
      </c>
      <c r="C59" s="16">
        <f>C46*C34</f>
        <v>0.73856910264540354</v>
      </c>
      <c r="D59" s="16">
        <f>D58+D46*D34</f>
        <v>0.96013983343902476</v>
      </c>
      <c r="E59" s="16">
        <f>E58+E46*E34</f>
        <v>0.99559115036600432</v>
      </c>
      <c r="F59" s="16">
        <f>F58+F46*F34</f>
        <v>0.99960896628439533</v>
      </c>
      <c r="G59" s="16">
        <f>G58+G46*G34</f>
        <v>0.99997056971705045</v>
      </c>
      <c r="H59" s="17"/>
      <c r="I59" s="12"/>
      <c r="J59" s="33"/>
      <c r="K59" s="2"/>
      <c r="L59" s="31">
        <f t="shared" si="15"/>
        <v>21</v>
      </c>
      <c r="M59" s="35">
        <f t="shared" si="14"/>
        <v>1.0941898913151237E-5</v>
      </c>
      <c r="N59" s="35">
        <f t="shared" si="14"/>
        <v>1.0011855767585526E-5</v>
      </c>
      <c r="O59" s="35">
        <f t="shared" si="12"/>
        <v>9.0539746981520487E-6</v>
      </c>
      <c r="P59" s="35">
        <f t="shared" si="12"/>
        <v>8.0819968763219818E-6</v>
      </c>
      <c r="Q59" s="35">
        <f t="shared" si="12"/>
        <v>7.1105684615074854E-6</v>
      </c>
      <c r="R59" s="35">
        <f t="shared" si="12"/>
        <v>6.1549062334783307E-6</v>
      </c>
      <c r="S59" s="35">
        <f t="shared" si="12"/>
        <v>5.2303900816741017E-6</v>
      </c>
      <c r="T59" s="35">
        <f t="shared" si="12"/>
        <v>4.3520838573293878E-6</v>
      </c>
      <c r="U59" s="35">
        <f t="shared" si="12"/>
        <v>3.5341902719599314E-6</v>
      </c>
      <c r="V59" s="35">
        <f t="shared" si="12"/>
        <v>2.7894509984161168E-6</v>
      </c>
      <c r="W59" s="35">
        <f t="shared" si="12"/>
        <v>2.1285101643007268E-6</v>
      </c>
      <c r="X59" s="35">
        <f t="shared" si="12"/>
        <v>1.5592683309054858E-6</v>
      </c>
      <c r="Y59" s="35">
        <f t="shared" si="12"/>
        <v>1.0862651815020363E-6</v>
      </c>
      <c r="Z59" s="35">
        <f t="shared" si="12"/>
        <v>7.101429135494976E-7</v>
      </c>
      <c r="AA59" s="35">
        <f t="shared" si="12"/>
        <v>4.2725921523754667E-7</v>
      </c>
      <c r="AB59" s="35">
        <f t="shared" si="12"/>
        <v>2.2953925320844712E-7</v>
      </c>
      <c r="AC59" s="35">
        <f t="shared" si="12"/>
        <v>1.0468092997119914E-7</v>
      </c>
      <c r="AD59" s="35">
        <f t="shared" si="12"/>
        <v>3.68575002091242E-8</v>
      </c>
      <c r="AE59" s="35">
        <f t="shared" si="12"/>
        <v>8.0972786822126133E-9</v>
      </c>
      <c r="AF59" s="35">
        <f t="shared" si="12"/>
        <v>5.6255464242078002E-10</v>
      </c>
      <c r="AG59" s="36">
        <f t="shared" si="12"/>
        <v>9.9999986587228216E-37</v>
      </c>
      <c r="AH59" s="9">
        <f t="shared" si="13"/>
        <v>12649.999999999998</v>
      </c>
    </row>
    <row r="60" spans="1:34" ht="16.25" thickBot="1">
      <c r="A60" s="27"/>
      <c r="B60" s="15">
        <v>14</v>
      </c>
      <c r="C60" s="16">
        <f>C59+C45*C33</f>
        <v>0.9646616850878742</v>
      </c>
      <c r="D60" s="16">
        <f>D59+D45*D33</f>
        <v>0.99631464662982006</v>
      </c>
      <c r="E60" s="16">
        <f>E59+E45*E33</f>
        <v>0.99969096252762779</v>
      </c>
      <c r="F60" s="16">
        <f>F59+F45*F33</f>
        <v>0.99997794937894147</v>
      </c>
      <c r="G60" s="16"/>
      <c r="H60" s="17"/>
      <c r="I60" s="12"/>
      <c r="J60" s="33"/>
      <c r="K60" s="2"/>
      <c r="L60" s="31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6"/>
    </row>
    <row r="61" spans="1:34">
      <c r="A61" s="27"/>
      <c r="B61" s="15">
        <v>13</v>
      </c>
      <c r="C61" s="16">
        <f>C60+C44*C32</f>
        <v>0.99696062543679864</v>
      </c>
      <c r="D61" s="16">
        <f>D60+D44*D32</f>
        <v>0.99975986693370533</v>
      </c>
      <c r="E61" s="16">
        <f>E60+E44*E32</f>
        <v>0.99998380625345806</v>
      </c>
      <c r="F61" s="16"/>
      <c r="G61" s="16"/>
      <c r="H61" s="17"/>
      <c r="I61" s="12"/>
      <c r="J61" s="33"/>
      <c r="K61" s="2"/>
      <c r="L61" s="13">
        <f t="shared" ref="L61:L63" si="16">L62-1</f>
        <v>21</v>
      </c>
      <c r="M61" s="44">
        <f>M62+M59*$AH$59</f>
        <v>0.9020063788045356</v>
      </c>
      <c r="N61" s="44">
        <f t="shared" ref="N61:AG61" si="17">N62+N59*$AH$59</f>
        <v>0.91743055775742066</v>
      </c>
      <c r="O61" s="44">
        <f t="shared" si="17"/>
        <v>0.9313865391845273</v>
      </c>
      <c r="P61" s="44">
        <f t="shared" si="17"/>
        <v>0.94385975594994842</v>
      </c>
      <c r="Q61" s="44">
        <f t="shared" si="17"/>
        <v>0.95485646257992784</v>
      </c>
      <c r="R61" s="44">
        <f t="shared" si="17"/>
        <v>0.964404355128063</v>
      </c>
      <c r="S61" s="44">
        <f t="shared" si="17"/>
        <v>0.97255264318634316</v>
      </c>
      <c r="T61" s="44">
        <f t="shared" si="17"/>
        <v>0.97937148812467811</v>
      </c>
      <c r="U61" s="44">
        <f t="shared" si="17"/>
        <v>0.98495072980096954</v>
      </c>
      <c r="V61" s="44">
        <f t="shared" si="17"/>
        <v>0.98939783856730656</v>
      </c>
      <c r="W61" s="47">
        <f t="shared" si="17"/>
        <v>0.99283505209741418</v>
      </c>
      <c r="X61" s="44">
        <f t="shared" si="17"/>
        <v>0.99539568937913481</v>
      </c>
      <c r="Y61" s="44">
        <f t="shared" si="17"/>
        <v>0.99721967951358548</v>
      </c>
      <c r="Z61" s="44">
        <f t="shared" si="17"/>
        <v>0.99844840350772568</v>
      </c>
      <c r="AA61" s="53">
        <f t="shared" si="17"/>
        <v>0.99921902627308734</v>
      </c>
      <c r="AB61" s="44">
        <f t="shared" si="17"/>
        <v>0.99965859731349593</v>
      </c>
      <c r="AC61" s="63">
        <f t="shared" si="17"/>
        <v>0.99987832646357999</v>
      </c>
      <c r="AD61" s="44">
        <f t="shared" si="17"/>
        <v>0.99996860057361425</v>
      </c>
      <c r="AE61" s="50">
        <f t="shared" si="17"/>
        <v>0.9999955040415307</v>
      </c>
      <c r="AF61" s="44">
        <f t="shared" si="17"/>
        <v>0.99999984725587932</v>
      </c>
      <c r="AG61" s="45">
        <f t="shared" si="17"/>
        <v>1</v>
      </c>
    </row>
    <row r="62" spans="1:34">
      <c r="A62" s="27"/>
      <c r="B62" s="15">
        <v>12</v>
      </c>
      <c r="C62" s="16">
        <f>C61+C43*C31</f>
        <v>0.99981699431119331</v>
      </c>
      <c r="D62" s="16">
        <f>D61+D43*D31</f>
        <v>0.9999883764436569</v>
      </c>
      <c r="E62" s="16"/>
      <c r="F62" s="16"/>
      <c r="G62" s="16"/>
      <c r="H62" s="17"/>
      <c r="I62" s="12"/>
      <c r="J62" s="33"/>
      <c r="K62" s="2"/>
      <c r="L62" s="15">
        <f t="shared" si="16"/>
        <v>22</v>
      </c>
      <c r="M62" s="40">
        <f>M63+M58*$AH$58</f>
        <v>0.76359135755317253</v>
      </c>
      <c r="N62" s="40">
        <f t="shared" ref="N62:AG62" si="18">N63+N58*$AH$58</f>
        <v>0.79078058229746384</v>
      </c>
      <c r="O62" s="40">
        <f t="shared" si="18"/>
        <v>0.81685375925290393</v>
      </c>
      <c r="P62" s="40">
        <f t="shared" si="18"/>
        <v>0.84162249546447532</v>
      </c>
      <c r="Q62" s="40">
        <f t="shared" si="18"/>
        <v>0.86490777154185816</v>
      </c>
      <c r="R62" s="40">
        <f t="shared" si="18"/>
        <v>0.88654479127456209</v>
      </c>
      <c r="S62" s="40">
        <f t="shared" si="18"/>
        <v>0.90638820865316583</v>
      </c>
      <c r="T62" s="40">
        <f t="shared" si="18"/>
        <v>0.92431762732946132</v>
      </c>
      <c r="U62" s="40">
        <f t="shared" si="18"/>
        <v>0.94024322286067641</v>
      </c>
      <c r="V62" s="40">
        <f t="shared" si="18"/>
        <v>0.95411128343734264</v>
      </c>
      <c r="W62" s="46">
        <f t="shared" si="18"/>
        <v>0.96590939851901003</v>
      </c>
      <c r="X62" s="40">
        <f t="shared" si="18"/>
        <v>0.97567094499318041</v>
      </c>
      <c r="Y62" s="40">
        <f t="shared" si="18"/>
        <v>0.98347842496758475</v>
      </c>
      <c r="Z62" s="40">
        <f t="shared" si="18"/>
        <v>0.98946509565132457</v>
      </c>
      <c r="AA62" s="52">
        <f t="shared" si="18"/>
        <v>0.99381419720033237</v>
      </c>
      <c r="AB62" s="40">
        <f t="shared" si="18"/>
        <v>0.99675492576040903</v>
      </c>
      <c r="AC62" s="62">
        <f t="shared" si="18"/>
        <v>0.99855411269944427</v>
      </c>
      <c r="AD62" s="40">
        <f t="shared" si="18"/>
        <v>0.99950235319596881</v>
      </c>
      <c r="AE62" s="49">
        <f t="shared" si="18"/>
        <v>0.99989307346620071</v>
      </c>
      <c r="AF62" s="40">
        <f t="shared" si="18"/>
        <v>0.99999273093965269</v>
      </c>
      <c r="AG62" s="41">
        <f t="shared" si="18"/>
        <v>1</v>
      </c>
    </row>
    <row r="63" spans="1:34">
      <c r="A63" s="27"/>
      <c r="B63" s="15">
        <v>11</v>
      </c>
      <c r="C63" s="16">
        <f>C62+C42*C30</f>
        <v>0.99999187403819711</v>
      </c>
      <c r="D63" s="16"/>
      <c r="E63" s="16"/>
      <c r="F63" s="16"/>
      <c r="G63" s="60" t="s">
        <v>19</v>
      </c>
      <c r="H63" s="17"/>
      <c r="I63" s="12"/>
      <c r="J63" s="33"/>
      <c r="K63" s="2"/>
      <c r="L63" s="15">
        <f t="shared" si="16"/>
        <v>23</v>
      </c>
      <c r="M63" s="40">
        <f>M64+M57*$AH$57</f>
        <v>0.53709405005094191</v>
      </c>
      <c r="N63" s="40">
        <f t="shared" ref="N63:AG63" si="19">N64+N57*$AH$57</f>
        <v>0.57141555303189251</v>
      </c>
      <c r="O63" s="40">
        <f t="shared" si="19"/>
        <v>0.60629854766143454</v>
      </c>
      <c r="P63" s="40">
        <f t="shared" si="19"/>
        <v>0.64152176103836211</v>
      </c>
      <c r="Q63" s="40">
        <f t="shared" si="19"/>
        <v>0.67683323573498511</v>
      </c>
      <c r="R63" s="40">
        <f t="shared" si="19"/>
        <v>0.71195061778489332</v>
      </c>
      <c r="S63" s="40">
        <f t="shared" si="19"/>
        <v>0.74656243172886716</v>
      </c>
      <c r="T63" s="40">
        <f t="shared" si="19"/>
        <v>0.78033060678812505</v>
      </c>
      <c r="U63" s="40">
        <f t="shared" si="19"/>
        <v>0.81289456672772031</v>
      </c>
      <c r="V63" s="40">
        <f t="shared" si="19"/>
        <v>0.84387725170902583</v>
      </c>
      <c r="W63" s="46">
        <f t="shared" si="19"/>
        <v>0.87289350433906843</v>
      </c>
      <c r="X63" s="40">
        <f t="shared" si="19"/>
        <v>0.89956132524131605</v>
      </c>
      <c r="Y63" s="40">
        <f t="shared" si="19"/>
        <v>0.92351658694867245</v>
      </c>
      <c r="Z63" s="40">
        <f t="shared" si="19"/>
        <v>0.94443189003352146</v>
      </c>
      <c r="AA63" s="52">
        <f t="shared" si="19"/>
        <v>0.96204035356050022</v>
      </c>
      <c r="AB63" s="40">
        <f t="shared" si="19"/>
        <v>0.97616525474761129</v>
      </c>
      <c r="AC63" s="62">
        <f t="shared" si="19"/>
        <v>0.98675657189169019</v>
      </c>
      <c r="AD63" s="40">
        <f t="shared" si="19"/>
        <v>0.99393564208105079</v>
      </c>
      <c r="AE63" s="49">
        <f t="shared" si="19"/>
        <v>0.99804932311026096</v>
      </c>
      <c r="AF63" s="40">
        <f t="shared" si="19"/>
        <v>0.99973524967981664</v>
      </c>
      <c r="AG63" s="41">
        <f t="shared" si="19"/>
        <v>1</v>
      </c>
    </row>
    <row r="64" spans="1:34" ht="16.25" thickBot="1">
      <c r="A64" s="28"/>
      <c r="B64" s="18">
        <v>10</v>
      </c>
      <c r="C64" s="19"/>
      <c r="D64" s="19"/>
      <c r="E64" s="19"/>
      <c r="F64" s="19"/>
      <c r="G64" s="19"/>
      <c r="H64" s="20"/>
      <c r="I64" s="12"/>
      <c r="J64" s="33"/>
      <c r="K64" s="2"/>
      <c r="L64" s="15">
        <f>L65-1</f>
        <v>24</v>
      </c>
      <c r="M64" s="40">
        <f>M65+M56*$AH$56</f>
        <v>0.27120590646136677</v>
      </c>
      <c r="N64" s="40">
        <f t="shared" ref="N64:AG64" si="20">N65+N56*$AH$56</f>
        <v>0.29884069973394006</v>
      </c>
      <c r="O64" s="40">
        <f t="shared" si="20"/>
        <v>0.32860979034514881</v>
      </c>
      <c r="P64" s="40">
        <f t="shared" si="20"/>
        <v>0.36056190630706775</v>
      </c>
      <c r="Q64" s="40">
        <f t="shared" si="20"/>
        <v>0.39472143202467541</v>
      </c>
      <c r="R64" s="40">
        <f t="shared" si="20"/>
        <v>0.43108172999716526</v>
      </c>
      <c r="S64" s="40">
        <f t="shared" si="20"/>
        <v>0.46959726550601388</v>
      </c>
      <c r="T64" s="40">
        <f t="shared" si="20"/>
        <v>0.51017435754501572</v>
      </c>
      <c r="U64" s="40">
        <f t="shared" si="20"/>
        <v>0.55266035636907118</v>
      </c>
      <c r="V64" s="40">
        <f t="shared" si="20"/>
        <v>0.59683102249971531</v>
      </c>
      <c r="W64" s="46">
        <f t="shared" si="20"/>
        <v>0.64237585354530014</v>
      </c>
      <c r="X64" s="40">
        <f t="shared" si="20"/>
        <v>0.6888810734644164</v>
      </c>
      <c r="Y64" s="40">
        <f t="shared" si="20"/>
        <v>0.73580996358512096</v>
      </c>
      <c r="Z64" s="40">
        <f t="shared" si="20"/>
        <v>0.78248017542042847</v>
      </c>
      <c r="AA64" s="52">
        <f t="shared" si="20"/>
        <v>0.82803762168816464</v>
      </c>
      <c r="AB64" s="40">
        <f t="shared" si="20"/>
        <v>0.87142649350859713</v>
      </c>
      <c r="AC64" s="62">
        <f t="shared" si="20"/>
        <v>0.91135489803343561</v>
      </c>
      <c r="AD64" s="40">
        <f t="shared" si="20"/>
        <v>0.94625555122718752</v>
      </c>
      <c r="AE64" s="49">
        <f t="shared" si="20"/>
        <v>0.97424089460095131</v>
      </c>
      <c r="AF64" s="40">
        <f t="shared" si="20"/>
        <v>0.99305193176146511</v>
      </c>
      <c r="AG64" s="41">
        <f t="shared" si="20"/>
        <v>0.99999999999999967</v>
      </c>
    </row>
    <row r="65" spans="2:33" ht="16.25" thickBot="1">
      <c r="B65" s="9"/>
      <c r="C65" s="9"/>
      <c r="J65" s="34"/>
      <c r="K65" s="3"/>
      <c r="L65" s="18">
        <f>K54</f>
        <v>25</v>
      </c>
      <c r="M65" s="42">
        <f>M55*$AH$55</f>
        <v>7.1789798769185342E-2</v>
      </c>
      <c r="N65" s="42">
        <f t="shared" ref="N65:AG65" si="21">N55*$AH$55</f>
        <v>8.245452233512679E-2</v>
      </c>
      <c r="O65" s="42">
        <f t="shared" si="21"/>
        <v>9.4631300384204281E-2</v>
      </c>
      <c r="P65" s="42">
        <f t="shared" si="21"/>
        <v>0.10852438956281814</v>
      </c>
      <c r="Q65" s="42">
        <f t="shared" si="21"/>
        <v>0.12436428680229504</v>
      </c>
      <c r="R65" s="42">
        <f t="shared" si="21"/>
        <v>0.14241092865977789</v>
      </c>
      <c r="S65" s="42">
        <f t="shared" si="21"/>
        <v>0.16295726004499742</v>
      </c>
      <c r="T65" s="42">
        <f t="shared" si="21"/>
        <v>0.1863332126189805</v>
      </c>
      <c r="U65" s="42">
        <f t="shared" si="21"/>
        <v>0.21291013728972405</v>
      </c>
      <c r="V65" s="42">
        <f t="shared" si="21"/>
        <v>0.24310573976820288</v>
      </c>
      <c r="W65" s="48">
        <f t="shared" si="21"/>
        <v>0.27738957312183399</v>
      </c>
      <c r="X65" s="42">
        <f t="shared" si="21"/>
        <v>0.31628914671082564</v>
      </c>
      <c r="Y65" s="42">
        <f t="shared" si="21"/>
        <v>0.36039671685801827</v>
      </c>
      <c r="Z65" s="42">
        <f t="shared" si="21"/>
        <v>0.41037683113082241</v>
      </c>
      <c r="AA65" s="54">
        <f t="shared" si="21"/>
        <v>0.46697470525437179</v>
      </c>
      <c r="AB65" s="42">
        <f t="shared" si="21"/>
        <v>0.53102551948180121</v>
      </c>
      <c r="AC65" s="64">
        <f t="shared" si="21"/>
        <v>0.60346472977889642</v>
      </c>
      <c r="AD65" s="42">
        <f t="shared" si="21"/>
        <v>0.68533949849910258</v>
      </c>
      <c r="AE65" s="51">
        <f t="shared" si="21"/>
        <v>0.77782135939914643</v>
      </c>
      <c r="AF65" s="42">
        <f t="shared" si="21"/>
        <v>0.88222024294880153</v>
      </c>
      <c r="AG65" s="43">
        <f t="shared" si="21"/>
        <v>0.99999997500000093</v>
      </c>
    </row>
    <row r="66" spans="2:33">
      <c r="B66" s="9"/>
      <c r="C66" s="9"/>
    </row>
    <row r="67" spans="2:33">
      <c r="B67" s="9"/>
      <c r="C67" s="9"/>
    </row>
    <row r="68" spans="2:33">
      <c r="B68" s="9"/>
      <c r="C68" s="9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Redundanz</vt:lpstr>
    </vt:vector>
  </TitlesOfParts>
  <Company>DHBW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Rupp</dc:creator>
  <cp:lastModifiedBy>Stephan Rupp</cp:lastModifiedBy>
  <cp:lastPrinted>2018-12-15T17:15:35Z</cp:lastPrinted>
  <dcterms:created xsi:type="dcterms:W3CDTF">2018-11-30T20:16:45Z</dcterms:created>
  <dcterms:modified xsi:type="dcterms:W3CDTF">2019-07-15T10:13:08Z</dcterms:modified>
</cp:coreProperties>
</file>